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5" yWindow="5700" windowWidth="13080" windowHeight="8565" tabRatio="885" firstSheet="25" activeTab="25"/>
  </bookViews>
  <sheets>
    <sheet name="1т1 " sheetId="2" state="hidden" r:id="rId1"/>
    <sheet name="1т2" sheetId="3" state="hidden" r:id="rId2"/>
    <sheet name="2т1" sheetId="4" state="hidden" r:id="rId3"/>
    <sheet name="2т2" sheetId="5" state="hidden" r:id="rId4"/>
    <sheet name="2т3" sheetId="6" state="hidden" r:id="rId5"/>
    <sheet name="2т4" sheetId="7" state="hidden" r:id="rId6"/>
    <sheet name="3т1" sheetId="8" state="hidden" r:id="rId7"/>
    <sheet name="3т2" sheetId="9" state="hidden" r:id="rId8"/>
    <sheet name="3т3" sheetId="10" state="hidden" r:id="rId9"/>
    <sheet name="3т4" sheetId="11" state="hidden" r:id="rId10"/>
    <sheet name="3т5" sheetId="12" state="hidden" r:id="rId11"/>
    <sheet name="3т6" sheetId="13" state="hidden" r:id="rId12"/>
    <sheet name="3т7" sheetId="14" state="hidden" r:id="rId13"/>
    <sheet name="3т8" sheetId="15" state="hidden" r:id="rId14"/>
    <sheet name="4т1" sheetId="16" state="hidden" r:id="rId15"/>
    <sheet name="4т2" sheetId="17" state="hidden" r:id="rId16"/>
    <sheet name="4т3" sheetId="18" state="hidden" r:id="rId17"/>
    <sheet name="5" sheetId="19" state="hidden" r:id="rId18"/>
    <sheet name="6" sheetId="20" state="hidden" r:id="rId19"/>
    <sheet name="7" sheetId="21" state="hidden" r:id="rId20"/>
    <sheet name="7.1" sheetId="22" state="hidden" r:id="rId21"/>
    <sheet name="8т1" sheetId="23" state="hidden" r:id="rId22"/>
    <sheet name="8т2" sheetId="24" state="hidden" r:id="rId23"/>
    <sheet name="8т3" sheetId="25" state="hidden" r:id="rId24"/>
    <sheet name="судебная практика" sheetId="31" state="hidden" r:id="rId25"/>
    <sheet name="УСТНЫЕ" sheetId="33" r:id="rId26"/>
    <sheet name="ПИСЬМЕННЫЕ " sheetId="34" r:id="rId27"/>
    <sheet name="ГОРЯЧАЯ ЛИНИЯ" sheetId="43" r:id="rId28"/>
  </sheets>
  <definedNames>
    <definedName name="_xlnm._FilterDatabase" localSheetId="26" hidden="1">'ПИСЬМЕННЫЕ '!$A$5:$R$23</definedName>
    <definedName name="_xlnm._FilterDatabase" localSheetId="25" hidden="1">УСТНЫЕ!$A$1:$S$56</definedName>
    <definedName name="Z_902538C3_E0DC_4775_8433_E968E033C07B_.wvu.Cols" localSheetId="0" hidden="1">'1т1 '!$A:$A</definedName>
    <definedName name="Z_902538C3_E0DC_4775_8433_E968E033C07B_.wvu.Cols" localSheetId="1" hidden="1">'1т2'!$R:$R</definedName>
    <definedName name="Z_902538C3_E0DC_4775_8433_E968E033C07B_.wvu.Cols" localSheetId="10" hidden="1">'3т5'!$A:$A</definedName>
    <definedName name="Z_902538C3_E0DC_4775_8433_E968E033C07B_.wvu.Cols" localSheetId="11" hidden="1">'3т6'!$A:$A</definedName>
    <definedName name="Z_902538C3_E0DC_4775_8433_E968E033C07B_.wvu.Cols" localSheetId="13" hidden="1">'3т8'!$A:$A</definedName>
    <definedName name="Z_902538C3_E0DC_4775_8433_E968E033C07B_.wvu.PrintArea" localSheetId="0" hidden="1">'1т1 '!$A$1:$L$42</definedName>
    <definedName name="Z_902538C3_E0DC_4775_8433_E968E033C07B_.wvu.PrintArea" localSheetId="1" hidden="1">'1т2'!$A$1:$O$35</definedName>
    <definedName name="Z_902538C3_E0DC_4775_8433_E968E033C07B_.wvu.PrintArea" localSheetId="2" hidden="1">'2т1'!$A$1:$H$11</definedName>
    <definedName name="Z_902538C3_E0DC_4775_8433_E968E033C07B_.wvu.PrintArea" localSheetId="3" hidden="1">'2т2'!$A$1:$P$15</definedName>
    <definedName name="Z_902538C3_E0DC_4775_8433_E968E033C07B_.wvu.PrintArea" localSheetId="4" hidden="1">'2т3'!$A$1:$L$32</definedName>
    <definedName name="Z_902538C3_E0DC_4775_8433_E968E033C07B_.wvu.PrintArea" localSheetId="6" hidden="1">'3т1'!$A$1:$M$21</definedName>
    <definedName name="Z_902538C3_E0DC_4775_8433_E968E033C07B_.wvu.PrintArea" localSheetId="7" hidden="1">'3т2'!$A$1:$H$24</definedName>
    <definedName name="Z_902538C3_E0DC_4775_8433_E968E033C07B_.wvu.PrintArea" localSheetId="8" hidden="1">'3т3'!$A$1:$M$26</definedName>
    <definedName name="Z_902538C3_E0DC_4775_8433_E968E033C07B_.wvu.PrintArea" localSheetId="9" hidden="1">'3т4'!$A$1:$M$28</definedName>
    <definedName name="Z_902538C3_E0DC_4775_8433_E968E033C07B_.wvu.PrintArea" localSheetId="10" hidden="1">'3т5'!$B$1:$H$29</definedName>
    <definedName name="Z_902538C3_E0DC_4775_8433_E968E033C07B_.wvu.PrintArea" localSheetId="11" hidden="1">'3т6'!$A$1:$M$32</definedName>
    <definedName name="Z_902538C3_E0DC_4775_8433_E968E033C07B_.wvu.PrintArea" localSheetId="12" hidden="1">'3т7'!$A$1:$M$37</definedName>
    <definedName name="Z_902538C3_E0DC_4775_8433_E968E033C07B_.wvu.PrintArea" localSheetId="13" hidden="1">'3т8'!$B$1:$M$34</definedName>
    <definedName name="Z_902538C3_E0DC_4775_8433_E968E033C07B_.wvu.PrintArea" localSheetId="14" hidden="1">'4т1'!$A$1:$H$20</definedName>
    <definedName name="Z_902538C3_E0DC_4775_8433_E968E033C07B_.wvu.PrintArea" localSheetId="15" hidden="1">'4т2'!$A$1:$H$25</definedName>
    <definedName name="Z_902538C3_E0DC_4775_8433_E968E033C07B_.wvu.PrintArea" localSheetId="16" hidden="1">'4т3'!$A$1:$H$30</definedName>
    <definedName name="Z_902538C3_E0DC_4775_8433_E968E033C07B_.wvu.PrintArea" localSheetId="17" hidden="1">'5'!$A$1:$J$22</definedName>
    <definedName name="Z_902538C3_E0DC_4775_8433_E968E033C07B_.wvu.PrintArea" localSheetId="18" hidden="1">'6'!$A$1:$F$32</definedName>
    <definedName name="Z_902538C3_E0DC_4775_8433_E968E033C07B_.wvu.PrintArea" localSheetId="19" hidden="1">'7'!$A$1:$N$11</definedName>
    <definedName name="Z_902538C3_E0DC_4775_8433_E968E033C07B_.wvu.PrintArea" localSheetId="21" hidden="1">'8т1'!$A$1:$P$9</definedName>
    <definedName name="Z_902538C3_E0DC_4775_8433_E968E033C07B_.wvu.PrintArea" localSheetId="22" hidden="1">'8т2'!$A$1:$P$9</definedName>
    <definedName name="_xlnm.Print_Area" localSheetId="0">'1т1 '!$A$1:$L$42</definedName>
    <definedName name="_xlnm.Print_Area" localSheetId="1">'1т2'!$A$1:$O$35</definedName>
    <definedName name="_xlnm.Print_Area" localSheetId="2">'2т1'!$A$1:$H$11</definedName>
    <definedName name="_xlnm.Print_Area" localSheetId="3">'2т2'!$A$1:$P$15</definedName>
    <definedName name="_xlnm.Print_Area" localSheetId="4">'2т3'!$A$1:$L$32</definedName>
    <definedName name="_xlnm.Print_Area" localSheetId="6">'3т1'!$A$1:$M$21</definedName>
    <definedName name="_xlnm.Print_Area" localSheetId="7">'3т2'!$A$1:$H$24</definedName>
    <definedName name="_xlnm.Print_Area" localSheetId="8">'3т3'!$A$1:$M$26</definedName>
    <definedName name="_xlnm.Print_Area" localSheetId="9">'3т4'!$A$1:$M$28</definedName>
    <definedName name="_xlnm.Print_Area" localSheetId="10">'3т5'!$B$1:$H$29</definedName>
    <definedName name="_xlnm.Print_Area" localSheetId="11">'3т6'!$A$1:$M$32</definedName>
    <definedName name="_xlnm.Print_Area" localSheetId="12">'3т7'!$A$1:$M$37</definedName>
    <definedName name="_xlnm.Print_Area" localSheetId="13">'3т8'!$B$1:$M$34</definedName>
    <definedName name="_xlnm.Print_Area" localSheetId="14">'4т1'!$A$1:$H$20</definedName>
    <definedName name="_xlnm.Print_Area" localSheetId="15">'4т2'!$A$1:$H$25</definedName>
    <definedName name="_xlnm.Print_Area" localSheetId="16">'4т3'!$A$1:$H$30</definedName>
    <definedName name="_xlnm.Print_Area" localSheetId="17">'5'!$A$1:$J$22</definedName>
    <definedName name="_xlnm.Print_Area" localSheetId="18">'6'!$A$1:$F$32</definedName>
    <definedName name="_xlnm.Print_Area" localSheetId="19">'7'!$A$1:$N$11</definedName>
    <definedName name="_xlnm.Print_Area" localSheetId="21">'8т1'!$A$1:$P$9</definedName>
    <definedName name="_xlnm.Print_Area" localSheetId="22">'8т2'!$A$1:$P$9</definedName>
  </definedNames>
  <calcPr calcId="144525"/>
  <customWorkbookViews>
    <customWorkbookView name="ikuzmina - Личное представление" guid="{902538C3-E0DC-4775-8433-E968E033C07B}" mergeInterval="0" personalView="1" maximized="1" windowWidth="1148" windowHeight="649" tabRatio="885" activeSheetId="28"/>
  </customWorkbookViews>
</workbook>
</file>

<file path=xl/calcChain.xml><?xml version="1.0" encoding="utf-8"?>
<calcChain xmlns="http://schemas.openxmlformats.org/spreadsheetml/2006/main">
  <c r="D13" i="43" l="1"/>
  <c r="D6" i="43"/>
  <c r="I9" i="23" l="1"/>
  <c r="H21" i="8"/>
  <c r="H8" i="8"/>
  <c r="M8" i="8" s="1"/>
  <c r="D9" i="23"/>
  <c r="E9" i="11"/>
  <c r="F9" i="11"/>
  <c r="G9" i="11"/>
  <c r="D9" i="11"/>
  <c r="C9" i="21"/>
  <c r="C10" i="21"/>
  <c r="C11" i="21"/>
  <c r="E24" i="6"/>
  <c r="E8" i="6" s="1"/>
  <c r="E26" i="3"/>
  <c r="H26" i="3"/>
  <c r="H10" i="3" s="1"/>
  <c r="N26" i="3"/>
  <c r="N10" i="3"/>
  <c r="O10" i="3" s="1"/>
  <c r="H25" i="2"/>
  <c r="G12" i="19"/>
  <c r="E12" i="19"/>
  <c r="G9" i="19"/>
  <c r="E9" i="19"/>
  <c r="I9" i="19"/>
  <c r="J9" i="19" s="1"/>
  <c r="I13" i="19"/>
  <c r="J13" i="19" s="1"/>
  <c r="I14" i="19"/>
  <c r="J14" i="19" s="1"/>
  <c r="I15" i="19"/>
  <c r="J15" i="19" s="1"/>
  <c r="I17" i="19"/>
  <c r="J17" i="19" s="1"/>
  <c r="I18" i="19"/>
  <c r="J18" i="19" s="1"/>
  <c r="I19" i="19"/>
  <c r="J19" i="19" s="1"/>
  <c r="I21" i="19"/>
  <c r="J21" i="19" s="1"/>
  <c r="I22" i="19"/>
  <c r="J22" i="19" s="1"/>
  <c r="I11" i="19"/>
  <c r="J11" i="19" s="1"/>
  <c r="H9" i="15"/>
  <c r="M9" i="15" s="1"/>
  <c r="H10" i="15"/>
  <c r="M10" i="15" s="1"/>
  <c r="H11" i="15"/>
  <c r="M11" i="15" s="1"/>
  <c r="H12" i="15"/>
  <c r="M12" i="15" s="1"/>
  <c r="H13" i="15"/>
  <c r="M13" i="15" s="1"/>
  <c r="H14" i="15"/>
  <c r="M14" i="15" s="1"/>
  <c r="H15" i="15"/>
  <c r="M15" i="15" s="1"/>
  <c r="H16" i="15"/>
  <c r="M16" i="15" s="1"/>
  <c r="H17" i="15"/>
  <c r="M17" i="15" s="1"/>
  <c r="H18" i="15"/>
  <c r="M18" i="15" s="1"/>
  <c r="H19" i="15"/>
  <c r="M19" i="15" s="1"/>
  <c r="H20" i="15"/>
  <c r="M20" i="15" s="1"/>
  <c r="H21" i="15"/>
  <c r="M21" i="15" s="1"/>
  <c r="H22" i="15"/>
  <c r="M22" i="15" s="1"/>
  <c r="H23" i="15"/>
  <c r="M23" i="15" s="1"/>
  <c r="H24" i="15"/>
  <c r="M24" i="15" s="1"/>
  <c r="H25" i="15"/>
  <c r="M25" i="15" s="1"/>
  <c r="H26" i="15"/>
  <c r="M26" i="15" s="1"/>
  <c r="H27" i="15"/>
  <c r="M27" i="15" s="1"/>
  <c r="H28" i="15"/>
  <c r="M28" i="15" s="1"/>
  <c r="H29" i="15"/>
  <c r="M29" i="15" s="1"/>
  <c r="H30" i="15"/>
  <c r="M30" i="15" s="1"/>
  <c r="H31" i="15"/>
  <c r="M31" i="15" s="1"/>
  <c r="H32" i="15"/>
  <c r="M32" i="15" s="1"/>
  <c r="H33" i="15"/>
  <c r="M33" i="15" s="1"/>
  <c r="H34" i="15"/>
  <c r="M34" i="15" s="1"/>
  <c r="H8" i="15"/>
  <c r="M8" i="15" s="1"/>
  <c r="H9" i="14"/>
  <c r="M9" i="14" s="1"/>
  <c r="H10" i="14"/>
  <c r="M10" i="14" s="1"/>
  <c r="H11" i="14"/>
  <c r="M11" i="14" s="1"/>
  <c r="H12" i="14"/>
  <c r="M12" i="14" s="1"/>
  <c r="H13" i="14"/>
  <c r="M13" i="14" s="1"/>
  <c r="H14" i="14"/>
  <c r="M14" i="14" s="1"/>
  <c r="H15" i="14"/>
  <c r="M15" i="14" s="1"/>
  <c r="H16" i="14"/>
  <c r="M16" i="14" s="1"/>
  <c r="H17" i="14"/>
  <c r="M17" i="14" s="1"/>
  <c r="H18" i="14"/>
  <c r="M18" i="14" s="1"/>
  <c r="H19" i="14"/>
  <c r="M19" i="14" s="1"/>
  <c r="H20" i="14"/>
  <c r="M20" i="14" s="1"/>
  <c r="H21" i="14"/>
  <c r="M21" i="14" s="1"/>
  <c r="H22" i="14"/>
  <c r="M22" i="14" s="1"/>
  <c r="H23" i="14"/>
  <c r="M23" i="14" s="1"/>
  <c r="H24" i="14"/>
  <c r="M24" i="14" s="1"/>
  <c r="H25" i="14"/>
  <c r="M25" i="14" s="1"/>
  <c r="H26" i="14"/>
  <c r="M26" i="14" s="1"/>
  <c r="H27" i="14"/>
  <c r="M27" i="14" s="1"/>
  <c r="H28" i="14"/>
  <c r="M28" i="14" s="1"/>
  <c r="H29" i="14"/>
  <c r="M29" i="14" s="1"/>
  <c r="H30" i="14"/>
  <c r="M30" i="14" s="1"/>
  <c r="H31" i="14"/>
  <c r="M31" i="14" s="1"/>
  <c r="H32" i="14"/>
  <c r="M32" i="14" s="1"/>
  <c r="H33" i="14"/>
  <c r="M33" i="14" s="1"/>
  <c r="H34" i="14"/>
  <c r="M34" i="14" s="1"/>
  <c r="H35" i="14"/>
  <c r="M35" i="14" s="1"/>
  <c r="H36" i="14"/>
  <c r="M36" i="14" s="1"/>
  <c r="H37" i="14"/>
  <c r="M37" i="14" s="1"/>
  <c r="H8" i="14"/>
  <c r="M8" i="14" s="1"/>
  <c r="H10" i="11"/>
  <c r="M10" i="11" s="1"/>
  <c r="H11" i="11"/>
  <c r="M11" i="11" s="1"/>
  <c r="H12" i="11"/>
  <c r="M12" i="11" s="1"/>
  <c r="H13" i="11"/>
  <c r="M13" i="11" s="1"/>
  <c r="H14" i="11"/>
  <c r="M14" i="11" s="1"/>
  <c r="H15" i="11"/>
  <c r="M15" i="11" s="1"/>
  <c r="H16" i="11"/>
  <c r="M16" i="11" s="1"/>
  <c r="H17" i="11"/>
  <c r="M17" i="11" s="1"/>
  <c r="H18" i="11"/>
  <c r="M18" i="11" s="1"/>
  <c r="H19" i="11"/>
  <c r="M19" i="11" s="1"/>
  <c r="H20" i="11"/>
  <c r="M20" i="11" s="1"/>
  <c r="H21" i="11"/>
  <c r="M21" i="11" s="1"/>
  <c r="H22" i="11"/>
  <c r="M22" i="11" s="1"/>
  <c r="H23" i="11"/>
  <c r="M23" i="11" s="1"/>
  <c r="H24" i="11"/>
  <c r="M24" i="11" s="1"/>
  <c r="H25" i="11"/>
  <c r="M25" i="11" s="1"/>
  <c r="H26" i="11"/>
  <c r="M26" i="11" s="1"/>
  <c r="H27" i="11"/>
  <c r="M27" i="11" s="1"/>
  <c r="H28" i="11"/>
  <c r="M28" i="11" s="1"/>
  <c r="H15" i="10"/>
  <c r="M15" i="10" s="1"/>
  <c r="H16" i="10"/>
  <c r="H18" i="10"/>
  <c r="M18" i="10" s="1"/>
  <c r="H19" i="10"/>
  <c r="H20" i="10"/>
  <c r="M20" i="10" s="1"/>
  <c r="H21" i="10"/>
  <c r="H22" i="10"/>
  <c r="M22" i="10" s="1"/>
  <c r="H23" i="10"/>
  <c r="H24" i="10"/>
  <c r="M24" i="10" s="1"/>
  <c r="H25" i="10"/>
  <c r="M25" i="10" s="1"/>
  <c r="H9" i="10"/>
  <c r="H10" i="10"/>
  <c r="M10" i="10" s="1"/>
  <c r="H11" i="10"/>
  <c r="M11" i="10" s="1"/>
  <c r="H13" i="10"/>
  <c r="M13" i="10" s="1"/>
  <c r="H14" i="10"/>
  <c r="M14" i="10" s="1"/>
  <c r="H8" i="10"/>
  <c r="M21" i="8"/>
  <c r="H9" i="8"/>
  <c r="M9" i="8" s="1"/>
  <c r="H10" i="8"/>
  <c r="M10" i="8" s="1"/>
  <c r="H11" i="8"/>
  <c r="M11" i="8" s="1"/>
  <c r="H12" i="8"/>
  <c r="M12" i="8" s="1"/>
  <c r="H13" i="8"/>
  <c r="M13" i="8" s="1"/>
  <c r="H14" i="8"/>
  <c r="M14" i="8" s="1"/>
  <c r="H15" i="8"/>
  <c r="M15" i="8" s="1"/>
  <c r="H16" i="8"/>
  <c r="M16" i="8" s="1"/>
  <c r="H17" i="8"/>
  <c r="M17" i="8" s="1"/>
  <c r="H18" i="8"/>
  <c r="M18" i="8" s="1"/>
  <c r="H19" i="8"/>
  <c r="M19" i="8" s="1"/>
  <c r="H20" i="8"/>
  <c r="M20" i="8" s="1"/>
  <c r="H10" i="13"/>
  <c r="M10" i="13" s="1"/>
  <c r="G24" i="13"/>
  <c r="G18" i="13"/>
  <c r="G8" i="13"/>
  <c r="G14" i="13"/>
  <c r="G13" i="13" s="1"/>
  <c r="H9" i="13"/>
  <c r="M9" i="13" s="1"/>
  <c r="H11" i="13"/>
  <c r="M11" i="13" s="1"/>
  <c r="H12" i="13"/>
  <c r="M12" i="13" s="1"/>
  <c r="H15" i="13"/>
  <c r="M15" i="13" s="1"/>
  <c r="H16" i="13"/>
  <c r="M16" i="13" s="1"/>
  <c r="H17" i="13"/>
  <c r="M17" i="13" s="1"/>
  <c r="H19" i="13"/>
  <c r="M19" i="13" s="1"/>
  <c r="H20" i="13"/>
  <c r="M20" i="13" s="1"/>
  <c r="H21" i="13"/>
  <c r="M21" i="13" s="1"/>
  <c r="H22" i="13"/>
  <c r="M22" i="13" s="1"/>
  <c r="H23" i="13"/>
  <c r="M23" i="13" s="1"/>
  <c r="H25" i="13"/>
  <c r="M25" i="13" s="1"/>
  <c r="H26" i="13"/>
  <c r="M26" i="13" s="1"/>
  <c r="H27" i="13"/>
  <c r="M27" i="13" s="1"/>
  <c r="H28" i="13"/>
  <c r="M28" i="13" s="1"/>
  <c r="H29" i="13"/>
  <c r="H30" i="13"/>
  <c r="M30" i="13" s="1"/>
  <c r="H31" i="13"/>
  <c r="M31" i="13" s="1"/>
  <c r="H32" i="13"/>
  <c r="M32" i="13" s="1"/>
  <c r="H8" i="11"/>
  <c r="M8" i="11" s="1"/>
  <c r="G17" i="10"/>
  <c r="G12" i="10" s="1"/>
  <c r="F17" i="10"/>
  <c r="F12" i="10" s="1"/>
  <c r="E17" i="10"/>
  <c r="E12" i="10" s="1"/>
  <c r="I12" i="2"/>
  <c r="J12" i="2" s="1"/>
  <c r="D17" i="10"/>
  <c r="H17" i="10" s="1"/>
  <c r="M17" i="10" s="1"/>
  <c r="L8" i="6"/>
  <c r="L7" i="6" s="1"/>
  <c r="I8" i="6"/>
  <c r="I7" i="6" s="1"/>
  <c r="F7" i="20"/>
  <c r="F8" i="20"/>
  <c r="F10" i="20"/>
  <c r="F11" i="20"/>
  <c r="F12" i="20"/>
  <c r="E13" i="20"/>
  <c r="F14" i="20"/>
  <c r="F13" i="20" s="1"/>
  <c r="F15" i="20"/>
  <c r="E16" i="20"/>
  <c r="F16" i="20" s="1"/>
  <c r="F17" i="20"/>
  <c r="F18" i="20"/>
  <c r="E19" i="20"/>
  <c r="E9" i="20" s="1"/>
  <c r="F9" i="20" s="1"/>
  <c r="F20" i="20"/>
  <c r="E21" i="20"/>
  <c r="F21" i="20" s="1"/>
  <c r="F22" i="20"/>
  <c r="F23" i="20"/>
  <c r="F24" i="20"/>
  <c r="F25" i="20"/>
  <c r="F26" i="20"/>
  <c r="F27" i="20"/>
  <c r="E28" i="20"/>
  <c r="F28" i="20" s="1"/>
  <c r="F29" i="20"/>
  <c r="F30" i="20"/>
  <c r="F31" i="20"/>
  <c r="F32" i="20"/>
  <c r="I15" i="2"/>
  <c r="J15" i="2"/>
  <c r="H15" i="2"/>
  <c r="G25" i="2"/>
  <c r="G9" i="2" s="1"/>
  <c r="E14" i="13"/>
  <c r="E13" i="13" s="1"/>
  <c r="F14" i="13"/>
  <c r="E24" i="13"/>
  <c r="F24" i="13"/>
  <c r="D24" i="13"/>
  <c r="E18" i="13"/>
  <c r="F18" i="13"/>
  <c r="D18" i="13"/>
  <c r="D14" i="13"/>
  <c r="H14" i="13" s="1"/>
  <c r="M14" i="13" s="1"/>
  <c r="E8" i="13"/>
  <c r="F8" i="13"/>
  <c r="D8" i="13"/>
  <c r="H8" i="13" s="1"/>
  <c r="M8" i="13" s="1"/>
  <c r="M29" i="13"/>
  <c r="I10" i="19"/>
  <c r="J10" i="19" s="1"/>
  <c r="G16" i="19"/>
  <c r="G20" i="19"/>
  <c r="E20" i="19"/>
  <c r="E16" i="19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5" i="6"/>
  <c r="F26" i="6"/>
  <c r="F24" i="6" s="1"/>
  <c r="F27" i="6"/>
  <c r="F28" i="6"/>
  <c r="F29" i="6"/>
  <c r="F30" i="6"/>
  <c r="F31" i="6"/>
  <c r="F32" i="6"/>
  <c r="D8" i="7"/>
  <c r="E15" i="5"/>
  <c r="F15" i="5"/>
  <c r="G15" i="5"/>
  <c r="H15" i="5"/>
  <c r="I15" i="5"/>
  <c r="J15" i="5"/>
  <c r="K15" i="5"/>
  <c r="L15" i="5"/>
  <c r="M15" i="5"/>
  <c r="N15" i="5"/>
  <c r="O15" i="5"/>
  <c r="D15" i="5"/>
  <c r="F11" i="4"/>
  <c r="G11" i="4"/>
  <c r="E11" i="4"/>
  <c r="D11" i="4"/>
  <c r="D8" i="21"/>
  <c r="E8" i="21"/>
  <c r="F8" i="21"/>
  <c r="G8" i="21"/>
  <c r="H8" i="21"/>
  <c r="I8" i="21"/>
  <c r="J8" i="21"/>
  <c r="K8" i="21"/>
  <c r="L8" i="21"/>
  <c r="M8" i="21"/>
  <c r="N8" i="21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7" i="3"/>
  <c r="O28" i="3"/>
  <c r="O29" i="3"/>
  <c r="O30" i="3"/>
  <c r="O31" i="3"/>
  <c r="O32" i="3"/>
  <c r="O33" i="3"/>
  <c r="O34" i="3"/>
  <c r="O35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7" i="3"/>
  <c r="K28" i="3"/>
  <c r="K29" i="3"/>
  <c r="K30" i="3"/>
  <c r="K31" i="3"/>
  <c r="K32" i="3"/>
  <c r="K33" i="3"/>
  <c r="K34" i="3"/>
  <c r="K35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7" i="3"/>
  <c r="I28" i="3"/>
  <c r="I29" i="3"/>
  <c r="I30" i="3"/>
  <c r="I31" i="3"/>
  <c r="I32" i="3"/>
  <c r="I33" i="3"/>
  <c r="I34" i="3"/>
  <c r="I35" i="3"/>
  <c r="F11" i="3"/>
  <c r="L11" i="3" s="1"/>
  <c r="F12" i="3"/>
  <c r="L12" i="3" s="1"/>
  <c r="F13" i="3"/>
  <c r="L13" i="3" s="1"/>
  <c r="F14" i="3"/>
  <c r="L14" i="3" s="1"/>
  <c r="F15" i="3"/>
  <c r="L15" i="3" s="1"/>
  <c r="F16" i="3"/>
  <c r="F17" i="3"/>
  <c r="L17" i="3" s="1"/>
  <c r="F18" i="3"/>
  <c r="L18" i="3" s="1"/>
  <c r="F19" i="3"/>
  <c r="L19" i="3" s="1"/>
  <c r="F20" i="3"/>
  <c r="L20" i="3" s="1"/>
  <c r="F21" i="3"/>
  <c r="L21" i="3" s="1"/>
  <c r="F22" i="3"/>
  <c r="L22" i="3" s="1"/>
  <c r="F23" i="3"/>
  <c r="L23" i="3" s="1"/>
  <c r="F24" i="3"/>
  <c r="L24" i="3" s="1"/>
  <c r="F25" i="3"/>
  <c r="L25" i="3" s="1"/>
  <c r="F28" i="3"/>
  <c r="L28" i="3" s="1"/>
  <c r="F29" i="3"/>
  <c r="L29" i="3" s="1"/>
  <c r="F30" i="3"/>
  <c r="F31" i="3"/>
  <c r="F32" i="3"/>
  <c r="F33" i="3"/>
  <c r="F34" i="3"/>
  <c r="F35" i="3"/>
  <c r="E10" i="3"/>
  <c r="F10" i="3" s="1"/>
  <c r="M16" i="10"/>
  <c r="M19" i="10"/>
  <c r="M21" i="10"/>
  <c r="M23" i="10"/>
  <c r="H26" i="10"/>
  <c r="M26" i="10" s="1"/>
  <c r="M9" i="10"/>
  <c r="M8" i="10"/>
  <c r="G20" i="2"/>
  <c r="G15" i="2"/>
  <c r="G13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26" i="2"/>
  <c r="J26" i="2" s="1"/>
  <c r="J25" i="2" s="1"/>
  <c r="I10" i="2"/>
  <c r="J10" i="2"/>
  <c r="I11" i="2"/>
  <c r="J11" i="2"/>
  <c r="I20" i="2"/>
  <c r="I13" i="2"/>
  <c r="J20" i="2"/>
  <c r="J13" i="2"/>
  <c r="H20" i="2"/>
  <c r="H13" i="2"/>
  <c r="H9" i="2" s="1"/>
  <c r="I8" i="19"/>
  <c r="J8" i="19" s="1"/>
  <c r="I12" i="19"/>
  <c r="J12" i="19" s="1"/>
  <c r="H18" i="13"/>
  <c r="M18" i="13" s="1"/>
  <c r="O26" i="3"/>
  <c r="L16" i="3"/>
  <c r="I25" i="2"/>
  <c r="C8" i="21"/>
  <c r="D12" i="10"/>
  <c r="H12" i="10" s="1"/>
  <c r="M12" i="10" s="1"/>
  <c r="N9" i="3"/>
  <c r="O9" i="3" s="1"/>
  <c r="H9" i="3" l="1"/>
  <c r="I9" i="3" s="1"/>
  <c r="K10" i="3"/>
  <c r="F8" i="6"/>
  <c r="E7" i="6"/>
  <c r="F7" i="6" s="1"/>
  <c r="E9" i="3"/>
  <c r="F9" i="3" s="1"/>
  <c r="K9" i="3" s="1"/>
  <c r="L9" i="3" s="1"/>
  <c r="F19" i="20"/>
  <c r="I20" i="19"/>
  <c r="J20" i="19" s="1"/>
  <c r="I16" i="19"/>
  <c r="J16" i="19" s="1"/>
  <c r="D13" i="13"/>
  <c r="L35" i="3"/>
  <c r="L33" i="3"/>
  <c r="L31" i="3"/>
  <c r="F26" i="3"/>
  <c r="F13" i="13"/>
  <c r="H24" i="13"/>
  <c r="M24" i="13" s="1"/>
  <c r="H9" i="11"/>
  <c r="M9" i="11" s="1"/>
  <c r="J9" i="2"/>
  <c r="I9" i="2"/>
  <c r="I26" i="3"/>
  <c r="L27" i="3"/>
  <c r="L26" i="3" s="1"/>
  <c r="H13" i="13"/>
  <c r="M13" i="13" s="1"/>
  <c r="I10" i="3"/>
  <c r="L10" i="3" s="1"/>
  <c r="L34" i="3"/>
  <c r="L32" i="3"/>
  <c r="L30" i="3"/>
  <c r="K26" i="3"/>
</calcChain>
</file>

<file path=xl/sharedStrings.xml><?xml version="1.0" encoding="utf-8"?>
<sst xmlns="http://schemas.openxmlformats.org/spreadsheetml/2006/main" count="1498" uniqueCount="560">
  <si>
    <t>несоответствие данных первичной документации данным счетов (реестра счетов)</t>
  </si>
  <si>
    <t>нарушения при оказании медицинской помощи, всего,
в т.ч.</t>
  </si>
  <si>
    <t>нарушения в выполнении необходимых мероприятий в соответствии с порядком и (или) стандартами
медицинской помощи</t>
  </si>
  <si>
    <t>необоснованное несоблюдение сроков оказания медицинской помощи</t>
  </si>
  <si>
    <t>нарушения, связанные с госпитализацией застрахованного лица</t>
  </si>
  <si>
    <t>нарушения 
информированности застрахованных лиц</t>
  </si>
  <si>
    <t>нарушения, ограничивающие доступность медицинской помощи для застрахованных лиц, всего, в т.ч.</t>
  </si>
  <si>
    <t>нарушения условий оказания медицинской помощи, в том числе сроков ожидания медицинской помощи, предоставляемой в плановом порядке</t>
  </si>
  <si>
    <t>7.1</t>
  </si>
  <si>
    <t>взимание платы с застрахованных лиц за медицинскую помощь</t>
  </si>
  <si>
    <t>нарушения, связанные с предъявлением на оплату счетов и реестров счетов</t>
  </si>
  <si>
    <t>Всего выявлено счетов, содержащих нарушения</t>
  </si>
  <si>
    <t>Выявлено нарушений в оформлении и предъявлении на оплату счетов и реестров счетов, в т.ч.:</t>
  </si>
  <si>
    <t>Общее количество проведенных медико-экономических экспертиз</t>
  </si>
  <si>
    <t>Всего рассмотрено страховых случаев при проведении медико-экономических экспертиз, в том числе:</t>
  </si>
  <si>
    <t>нарушения при оказании медицинской помощи, всего, в т.ч.</t>
  </si>
  <si>
    <t>нарушения в выполнении необходимых мероприятий в соответствии с порядками
и (или) стандартами медицинской помощи</t>
  </si>
  <si>
    <t>нарушения информированности застрахованных лиц</t>
  </si>
  <si>
    <t>7.2</t>
  </si>
  <si>
    <t>Общее количество экспертиз качества медицинской помощи, в т.ч.</t>
  </si>
  <si>
    <t>Всего рассмотрено страховых случаев при проведении повторных экспертиз качества медицинской помощи, в том числе:</t>
  </si>
  <si>
    <t>прочие нарушения при оказании медицинской помощи</t>
  </si>
  <si>
    <t>необоснованный отказ в получении медицинской помощи, включенной в территориальную программу ОМС, в т.ч.</t>
  </si>
  <si>
    <t>гражданам, находящимся за пределами территории страхования</t>
  </si>
  <si>
    <t>приобретение застрахованным лицом ЛП в период пребывания в стационаре</t>
  </si>
  <si>
    <t>нарушений прав застрахованных лиц на выбор медицинской организации и врача</t>
  </si>
  <si>
    <t>нарушения врачебной этики и деонтологии</t>
  </si>
  <si>
    <t>7.2.1</t>
  </si>
  <si>
    <t>7.3</t>
  </si>
  <si>
    <t>7.4</t>
  </si>
  <si>
    <t>7.5</t>
  </si>
  <si>
    <t>количество (абс.)</t>
  </si>
  <si>
    <t>удовлетворены качеством мед. помощи</t>
  </si>
  <si>
    <t>больше удовлетворены,
чем неудовлетворены</t>
  </si>
  <si>
    <t>удовлетворены не в полной мере</t>
  </si>
  <si>
    <t>затруднились ответить</t>
  </si>
  <si>
    <t>Застрахованные</t>
  </si>
  <si>
    <t>Медработники</t>
  </si>
  <si>
    <t>стенды
в МО (оформлены или обновлены)</t>
  </si>
  <si>
    <t>Интернет- ресурсы</t>
  </si>
  <si>
    <t>Количество исков</t>
  </si>
  <si>
    <t>Сумма полученных финансовых средств (руб.)</t>
  </si>
  <si>
    <t>Регрессных исков - всего:
в т.ч. Примененные</t>
  </si>
  <si>
    <t>№ строки</t>
  </si>
  <si>
    <t>нарушения в выполнении необходимых мероприятий в соответствии с порядком и (или) стандартами медицинской помощи</t>
  </si>
  <si>
    <t>Общее количество проведенных повторных МЭЭ</t>
  </si>
  <si>
    <t>Общее количество страховых случаев, по которым проведена повторная МЭЭ, в т.ч:</t>
  </si>
  <si>
    <t>Количество страховых случаев, необоснованно признанных СМО дефектными</t>
  </si>
  <si>
    <t>Количество страховых случаев, содержащих дефекты (нарушения), не выявленные СМО</t>
  </si>
  <si>
    <t>9.1</t>
  </si>
  <si>
    <t>стационаро-замещающей медицинской помощи</t>
  </si>
  <si>
    <t>несоблюдение условий оказания медицинской помощи, в том числе сроков ожидания медицинской помощи, предоставляемой в плановом порядке</t>
  </si>
  <si>
    <t>ВОЗМЕЩЕНИЕ РАСХОДОВ НА ОПЛАТУ ОКАЗАННОЙ МЕДИЦИНСКОЙ ПОМОЩИ</t>
  </si>
  <si>
    <t>ЗАСТРАХОВАННОМУ ЛИЦУ ВСЛЕДСТВИЕ ПРИЧИНЕНИЯ ВРЕДА ЕГО ЗДОРОВЬЮ</t>
  </si>
  <si>
    <t>(РЕГРЕССНЫЕ ИСКИ)</t>
  </si>
  <si>
    <t>Количество проведенных плановых экспертиз качества медицинской помощи, в т.ч.</t>
  </si>
  <si>
    <t>методом случайной выборки</t>
  </si>
  <si>
    <t>тематических</t>
  </si>
  <si>
    <t>дефекты оформления и ведения первичной медицинской документации</t>
  </si>
  <si>
    <t>несоответствие данных первичной медицинской документации данным счетов (реестра счетов)</t>
  </si>
  <si>
    <t>необоснованный отказ в получении медицинской помощи, включенной в территориальную программу ОМС, в т.ч.:</t>
  </si>
  <si>
    <t>амбулаторно-поликлинической медицинской помощи</t>
  </si>
  <si>
    <t>стационарной медицинской помощи</t>
  </si>
  <si>
    <t>РЕЗУЛЬТАТЫ ПЛАНОВОЙ ЭКСПЕРТИЗЫ КАЧЕСТВА МЕДИЦИНСКОЙ ПОМОЩИ</t>
  </si>
  <si>
    <t>РЕЗУЛЬТАТЫ ЦЕЛЕВОЙ ЭКСПЕРТИЗЫ КАЧЕСТВА МЕДИЦИНСКОЙ ПОМОЩИ</t>
  </si>
  <si>
    <t>итого, из них</t>
  </si>
  <si>
    <t>сотрудников ТФОМС</t>
  </si>
  <si>
    <t>сотрудников СМО</t>
  </si>
  <si>
    <t>Количество предъявленных к оплате счетов за оказанную медицинскую помощь по территориальной программе ОМС</t>
  </si>
  <si>
    <t>Количество принятых к оплате счетов за оказанную медицинскую помощь по территориальной программе ОМС</t>
  </si>
  <si>
    <t>Количество счетов, содержащих нарушения, не выявленные СМО, в т.ч.:</t>
  </si>
  <si>
    <t>Количество предъявленных к оплате счетов за оказанную медицинскую помощь по базовой программе ОМС</t>
  </si>
  <si>
    <t>Сроки представления</t>
  </si>
  <si>
    <t>ОБРАЩЕНИЯ ЗАСТРАХОВАННЫХ ЛИЦ</t>
  </si>
  <si>
    <t>Всего рассмотрено страховых случаев при проведении плановых экспертиз качества медицинской помощи, из них</t>
  </si>
  <si>
    <t>кандидата медицинских наук</t>
  </si>
  <si>
    <t>эксперты качества медицинской помощи, из числа включенных в единый реестр, принимавшие участие в проведении ЭКМП в субъекте Российской Федерации</t>
  </si>
  <si>
    <t>не удовлетворены качеством медицинской помощи</t>
  </si>
  <si>
    <t>Виды обращений</t>
  </si>
  <si>
    <t>Количество поступивших обращений за отчетный период</t>
  </si>
  <si>
    <t>ТФОМС</t>
  </si>
  <si>
    <t>СМО</t>
  </si>
  <si>
    <t>Итого</t>
  </si>
  <si>
    <t>Устных</t>
  </si>
  <si>
    <t>Письменных</t>
  </si>
  <si>
    <t>Всего</t>
  </si>
  <si>
    <t>Жалобы</t>
  </si>
  <si>
    <t>другие</t>
  </si>
  <si>
    <t>КМП</t>
  </si>
  <si>
    <t>Предложения</t>
  </si>
  <si>
    <t>Причины жалоб</t>
  </si>
  <si>
    <t>Количество жалоб за отчетный период, в т.ч.:</t>
  </si>
  <si>
    <t>Из них обоснованных</t>
  </si>
  <si>
    <t>Поступило жалоб</t>
  </si>
  <si>
    <t>Причин, указанных в жалобах, всего, в т.ч.:</t>
  </si>
  <si>
    <t>обеспечение полисами ОМС</t>
  </si>
  <si>
    <t>на территории страхования</t>
  </si>
  <si>
    <t>вне территории страхования</t>
  </si>
  <si>
    <t>этика и деонтология медицинских работников</t>
  </si>
  <si>
    <t>1.1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</si>
  <si>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</si>
  <si>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</si>
  <si>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</si>
  <si>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</si>
  <si>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</si>
  <si>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</si>
  <si>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</si>
  <si>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</si>
  <si>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</si>
  <si>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</si>
  <si>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</si>
  <si>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</si>
  <si>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</si>
  <si>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</si>
  <si>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13.1</t>
  </si>
  <si>
    <t>13.2</t>
  </si>
  <si>
    <t>№
стр.</t>
  </si>
  <si>
    <t>№ стр.</t>
  </si>
  <si>
    <t>Спорные случаи разрешенные в досудебном порядке</t>
  </si>
  <si>
    <t>Количество случаев, всего</t>
  </si>
  <si>
    <t>Из них удовлетворено</t>
  </si>
  <si>
    <t>Из них с материальным возмещением</t>
  </si>
  <si>
    <t>Лица обратившиеся за защитой прав граждан</t>
  </si>
  <si>
    <t>Спорные случаи, рассматриваемые в судебном порядке</t>
  </si>
  <si>
    <t>Дел в производстве на начало отчетного периода</t>
  </si>
  <si>
    <t>Подано исков за отчетный период</t>
  </si>
  <si>
    <t>Количество рассмотренных исков</t>
  </si>
  <si>
    <t>в т.ч.</t>
  </si>
  <si>
    <t>Отказано</t>
  </si>
  <si>
    <t>Удовлетворено</t>
  </si>
  <si>
    <t>Прекращено дел</t>
  </si>
  <si>
    <t>Причины обращений, признанных обоснованными</t>
  </si>
  <si>
    <t>Спорные случаи, разрешены и удовлетворены в досудебном порядке</t>
  </si>
  <si>
    <t>Спорные случаи, рассмотренные и удовлетворенные в судебном порядке по инициативе</t>
  </si>
  <si>
    <t>Обоснованных обращений</t>
  </si>
  <si>
    <t>2</t>
  </si>
  <si>
    <t>3</t>
  </si>
  <si>
    <t>4</t>
  </si>
  <si>
    <t>5</t>
  </si>
  <si>
    <t>Результаты социологического опроса</t>
  </si>
  <si>
    <t>Количество опрошенных граждан по вопросам КМП всего</t>
  </si>
  <si>
    <t>При получении стационарной медицинской помощи</t>
  </si>
  <si>
    <t xml:space="preserve">При получении  стационарозамещающей медицинской помощи </t>
  </si>
  <si>
    <t xml:space="preserve">При получении амбулаторно – поликлинической помощи </t>
  </si>
  <si>
    <t>Индивидуальное информирование (тираж)</t>
  </si>
  <si>
    <t>Публичное информирование</t>
  </si>
  <si>
    <t>ВСЕГО</t>
  </si>
  <si>
    <t>Памяток</t>
  </si>
  <si>
    <t>Брошюр</t>
  </si>
  <si>
    <t>Листовок</t>
  </si>
  <si>
    <t>Других информационных материалов</t>
  </si>
  <si>
    <t>Статьи в СМИ</t>
  </si>
  <si>
    <t>Выступление на радио</t>
  </si>
  <si>
    <t>Выступление на ТВ</t>
  </si>
  <si>
    <t>Выступление в коллективах застрахованных</t>
  </si>
  <si>
    <t>Количество (абс.)</t>
  </si>
  <si>
    <t>2.1</t>
  </si>
  <si>
    <t>2.2</t>
  </si>
  <si>
    <t>2.3</t>
  </si>
  <si>
    <t>3.4</t>
  </si>
  <si>
    <t>3.5</t>
  </si>
  <si>
    <t>5.1</t>
  </si>
  <si>
    <t>5.2</t>
  </si>
  <si>
    <t>5.3</t>
  </si>
  <si>
    <t>5.4</t>
  </si>
  <si>
    <t>6.1</t>
  </si>
  <si>
    <t>6.2</t>
  </si>
  <si>
    <t>6.3</t>
  </si>
  <si>
    <t>8.1</t>
  </si>
  <si>
    <t>9</t>
  </si>
  <si>
    <t>13</t>
  </si>
  <si>
    <t>4.12</t>
  </si>
  <si>
    <t>1.2</t>
  </si>
  <si>
    <t>ЖАЛОБЫ И ИХ ПРИЧИНЫ</t>
  </si>
  <si>
    <t>РЕЗУЛЬТАТЫ МЕДИКО-ЭКОНОМИЧЕСКОГО КОНТРОЛЯ</t>
  </si>
  <si>
    <t>РЕЗУЛЬТАТЫ МЕДИКО-ЭКОНОМИЧЕСКОГО КОНТРОЛЯ
ПРИ МЕЖТЕРРИТОРИАЛЬНЫХ ВЗАИМОРАСЧЕТАХ</t>
  </si>
  <si>
    <t>РЕЗУЛЬТАТЫ МЕДИКО-ЭКОНОМИЧЕСКОЙ ЭКСПЕРТИЗЫ
ПРИ МЕЖТЕРРИТОРИАЛЬНЫХ ВЗАИМОРАСЧЕТАХ</t>
  </si>
  <si>
    <t>РЕЗУЛЬТАТЫ ЭКСПЕРТИЗЫ КАЧЕСТВА МЕДИЦИНСКОЙ
ПОМОЩИ ПРИ МЕЖТЕРРИТОРИАЛЬНЫХ ВЗАИМОРАСЧЕТАХ</t>
  </si>
  <si>
    <t>КАДРЫ И ИХ КВАЛИФИКАЦИОННАЯ ХАРАКТЕРИСТИКА</t>
  </si>
  <si>
    <t>Руководитель</t>
  </si>
  <si>
    <t>организации</t>
  </si>
  <si>
    <t>(Ф.И.О.)</t>
  </si>
  <si>
    <t>Лицо</t>
  </si>
  <si>
    <t xml:space="preserve">ответственное за </t>
  </si>
  <si>
    <t>составление формы</t>
  </si>
  <si>
    <t>(должность)</t>
  </si>
  <si>
    <t>(номер контактного телефона)</t>
  </si>
  <si>
    <t>(дата составления документа)</t>
  </si>
  <si>
    <t>Всего обращений, в том числе:</t>
  </si>
  <si>
    <t>1</t>
  </si>
  <si>
    <t>по телефону «горячей линии»</t>
  </si>
  <si>
    <t>по сети «Интернет»</t>
  </si>
  <si>
    <t>Заявлений, всего:
в т.ч.:</t>
  </si>
  <si>
    <t>о выделении средств для оплаты медицинской помощи в рамках территориальной программы государственных гарантий оказания бесплатной медицинской помощи</t>
  </si>
  <si>
    <t>о выборе и замене СМО,
в том числе:</t>
  </si>
  <si>
    <t>о выборе СМО</t>
  </si>
  <si>
    <t>3.2.1</t>
  </si>
  <si>
    <t>о замене СМО</t>
  </si>
  <si>
    <t>3.2.2</t>
  </si>
  <si>
    <t>ходатайства о регистрации в качестве застрахованного лица</t>
  </si>
  <si>
    <t>ходатайства об идентификации в качестве застрахованного лица</t>
  </si>
  <si>
    <t>о выдаче дубликата (переоформлении) полиса ОМС, в том числе:</t>
  </si>
  <si>
    <t>о переоформлении полиса</t>
  </si>
  <si>
    <t>3.5.1</t>
  </si>
  <si>
    <t>о выдаче дубликата полиса</t>
  </si>
  <si>
    <t>3.5.2</t>
  </si>
  <si>
    <t>3.6</t>
  </si>
  <si>
    <t>в том числе по вопросам, не относящимся к сфере ОМС</t>
  </si>
  <si>
    <t>3.6.1</t>
  </si>
  <si>
    <t>Обращения за консультацией (разъяснением), в том числе:</t>
  </si>
  <si>
    <t>об обеспечении полисами ОМС, в т.ч.:</t>
  </si>
  <si>
    <t>об обеспечении полисами ОМС иностранных граждан, беженцев</t>
  </si>
  <si>
    <t>4.1.1</t>
  </si>
  <si>
    <t>о выборе МО в сфере ОМС</t>
  </si>
  <si>
    <t>о выборе врача</t>
  </si>
  <si>
    <t>о выборе или замене СМО</t>
  </si>
  <si>
    <t>об организации работы МО</t>
  </si>
  <si>
    <t>о санитарно-гигиеническом состоянии МО</t>
  </si>
  <si>
    <t>об этике и деонтологии медицинских работников</t>
  </si>
  <si>
    <t>о КМП</t>
  </si>
  <si>
    <t>о лекарственном обеспечении при оказании медицинской помощи</t>
  </si>
  <si>
    <t>об отказе в оказании медицинской помощи по программам ОМС</t>
  </si>
  <si>
    <t>о получении медицинской помощи по базовой программе ОМС вне территории страхования</t>
  </si>
  <si>
    <t>о взимании денежных средств за медицинскую помощь по программам ОМС, в том числе:</t>
  </si>
  <si>
    <t>о видах, качестве и условиях предоставления медицинской помощи по программам ОМС</t>
  </si>
  <si>
    <t>о платных медицинских услугах, оказываемых в МО</t>
  </si>
  <si>
    <t>4.13</t>
  </si>
  <si>
    <t>4.14</t>
  </si>
  <si>
    <t>выбор МО в сфере ОМС - всего, из них:</t>
  </si>
  <si>
    <t>выбор врача</t>
  </si>
  <si>
    <t>выбор или замена СМО,
из них:</t>
  </si>
  <si>
    <t>6</t>
  </si>
  <si>
    <t>по постоянному месту жительства</t>
  </si>
  <si>
    <t>вне постоянного места жительства</t>
  </si>
  <si>
    <t>без регистрации на территории Российской Федерации</t>
  </si>
  <si>
    <t>организация работы МО</t>
  </si>
  <si>
    <t>7</t>
  </si>
  <si>
    <t>санитарно-гигиеническое состояние МО</t>
  </si>
  <si>
    <t>8</t>
  </si>
  <si>
    <t>материально-техническое обеспечение МО</t>
  </si>
  <si>
    <t>10</t>
  </si>
  <si>
    <t>11</t>
  </si>
  <si>
    <t>лекарственное обеспечение при оказании медицинской помощи</t>
  </si>
  <si>
    <t>12</t>
  </si>
  <si>
    <t>отказ в медицинской помощи по программам ОМС, всего, из них:</t>
  </si>
  <si>
    <t>неисполнение СМО обязанностей по договору</t>
  </si>
  <si>
    <t>14</t>
  </si>
  <si>
    <t>взимание денежных средств за медицинскую помощь по программам ОМС, всего, из них:</t>
  </si>
  <si>
    <t>15</t>
  </si>
  <si>
    <t>15.1</t>
  </si>
  <si>
    <t>15.2</t>
  </si>
  <si>
    <t>неправомерное распространение персональных данных</t>
  </si>
  <si>
    <t>16</t>
  </si>
  <si>
    <t>прочие причины</t>
  </si>
  <si>
    <t>17</t>
  </si>
  <si>
    <t>17.1</t>
  </si>
  <si>
    <t>в том числе</t>
  </si>
  <si>
    <t>сумма, возмещенная МО
(руб.)</t>
  </si>
  <si>
    <t>сумма, возмещенная СМО
(руб.)</t>
  </si>
  <si>
    <t>Застрахованный</t>
  </si>
  <si>
    <t>Представитель застрахованного</t>
  </si>
  <si>
    <t>Прокуратура</t>
  </si>
  <si>
    <t>Сумма возмещения
по удовлетворенным искам
к МО, руб.</t>
  </si>
  <si>
    <t>Сумма возмещения
по удовлетворенным искам
к СМО, руб.</t>
  </si>
  <si>
    <t>Сумма возмещения
по удовлетворенным
искам к ТФОМС, руб.</t>
  </si>
  <si>
    <t>всего</t>
  </si>
  <si>
    <t>с материальным возмещением</t>
  </si>
  <si>
    <t>с моральным вредом</t>
  </si>
  <si>
    <t>Причин, всего, в т.ч.:</t>
  </si>
  <si>
    <t>выбор МО в сфере ОМС, всего, из них:</t>
  </si>
  <si>
    <t>выбор и замена СМО</t>
  </si>
  <si>
    <t>неправомочное распространение персональных данных</t>
  </si>
  <si>
    <t>нарушения, связанные с оформлением счетов и реестров счетов</t>
  </si>
  <si>
    <t>нарушения, связанные с принадлежностью застрахованного лица к СМО</t>
  </si>
  <si>
    <t>нарушения, связанные с включением в реестр медицинской помощи, не входящей в территориальную программу ОМС</t>
  </si>
  <si>
    <t>нарушения, связанные с необоснованным применением тарифа на медицинскую помощь</t>
  </si>
  <si>
    <t>нарушения, связанные с включением в реестр счетов нелицензированных видов медицинской деятельности</t>
  </si>
  <si>
    <t>нарушения, связанные с повторным или необоснованным включением в реестр счетов медицинской помощи, в т.ч.:</t>
  </si>
  <si>
    <t>включение в счет амбулаторных посещений в период пребывания застрахованного лица в круглосуточном стационаре</t>
  </si>
  <si>
    <t>включение в счет пациенто-дней пребывания застрахованного лица в дневном стационаре в период пребывания пациента в круглосуточном стационаре</t>
  </si>
  <si>
    <t>3.6.2</t>
  </si>
  <si>
    <t>повторное выставление счета на оплату случаев оказанной медицинской помощи, которые были оплачены ранее</t>
  </si>
  <si>
    <t>3.6.3</t>
  </si>
  <si>
    <t>прочие нарушения в соответствии с Перечнем</t>
  </si>
  <si>
    <t>3.7</t>
  </si>
  <si>
    <t>Количество счетов, подвергшихся повторному МЭК</t>
  </si>
  <si>
    <t>в плановом порядке</t>
  </si>
  <si>
    <t>по претензиям МО</t>
  </si>
  <si>
    <t>по другим причинам</t>
  </si>
  <si>
    <t>Количество счетов, необоснованно отклоненных СМО</t>
  </si>
  <si>
    <t>нарушения, связанные с оформлением и предъявлением на оплату счетов и реестров счетов</t>
  </si>
  <si>
    <t>4.6.1</t>
  </si>
  <si>
    <t>4.6.2</t>
  </si>
  <si>
    <t>повторное выставление счета на оплату случаев оказания медицинской помощи, которые были оплачены ранее</t>
  </si>
  <si>
    <t>4.6.3</t>
  </si>
  <si>
    <t>Количество проведенных плановых медико-экономических экспертиз</t>
  </si>
  <si>
    <t>в т.ч. тематических</t>
  </si>
  <si>
    <t>Всего рассмотрено страховых случаев при проведении
плановых медико-экономических экспертиз</t>
  </si>
  <si>
    <t>выявлено страховых случаев, содержащих нарушения</t>
  </si>
  <si>
    <t>Выявлено нарушений, всего, в т.ч.:</t>
  </si>
  <si>
    <t>дефекты оформления первичной медицинской документации, всего, в т.ч.</t>
  </si>
  <si>
    <t>непредставление первичной медицинской документации без уважительных причин</t>
  </si>
  <si>
    <t>дефекты оформления и ведения первичной документации</t>
  </si>
  <si>
    <t>Сумма израсходованных финансовых средств (руб.)</t>
  </si>
  <si>
    <t>РЕЗУЛЬТАТЫ ПОВТОРНОЙ ЭКСПЕРТИЗЫ КАЧЕСТВА МЕДИЦИНСКОЙ ПОМОЩИ</t>
  </si>
  <si>
    <t>Количество филиалов ТФОМС, имеющих представительства в МО субъекта РФ</t>
  </si>
  <si>
    <t>Кол-во СМО, имеющих представительства в МО субъекта РФ</t>
  </si>
  <si>
    <t>Кол-во МО, в которых расположены представительства СМО или ТФОМС</t>
  </si>
  <si>
    <t>ИНФОРМАЦИЯ О ПРЕДСТАВИТЕЛЬСТВАХ СМО И ТФОМС В МО</t>
  </si>
  <si>
    <t>Количество представителей СМО И ТФОМС И МО</t>
  </si>
  <si>
    <t>РЕЗУЛЬТАТЫ ПОВТОРНОГО МЕДИКО-ЭКОНОМИЧЕСКОГО КОНТРОЛЯ</t>
  </si>
  <si>
    <t>РЕЗУЛЬТАТЫ ПОВТОРНОЙ МЕДИКО-ЭКОНОМИЧЕСКОЙ ЭКСПЕРТИЗЫ</t>
  </si>
  <si>
    <t>ФИНАНСОВЫЕ РЕЗУЛЬТАТЫ КОНТРОЛЯ ОБЪЕМОВ, СРОКОВ, КАЧЕСТВА И УСЛОВИЙ ПРЕДОСТАВЛЕНИЯ МЕДИЦИНСКОЙ ПОМОЩИ ПО ОМС</t>
  </si>
  <si>
    <t>РЕЗУЛЬТАТЫ ПЛАНОВОЙ МЕДИКО-ЭКОНОМИЧЕСКОЙ ЭКСПЕРТИЗЫ</t>
  </si>
  <si>
    <t>РЕЗУЛЬТАТЫ ЦЕЛЕВОЙ МЕДИКО-ЭКОНОМИЧЕСКОЙ ЭКСПЕРТИЗЫ</t>
  </si>
  <si>
    <t>ДОСУДЕБНАЯ ЗАЩИТА ПРАВ ЗАСТРАХОВАННЫХ</t>
  </si>
  <si>
    <t>СУДЕБНАЯ ЗАЩИТА ПРАВ ЗАСТРАХОВАННЫХ</t>
  </si>
  <si>
    <t>ОСНОВНЫЕ ПРИЧИНЫ ОБРАЩЕНИЙ, ПРИЗНАННЫХ ОБОСНОВАННЫМИ,
 И ПОКАЗАТЕЛИ ДЕЯТЕЛЬНОСТИ ТФОМС И СМО ПО ЗАЩИТЕ ПРАВ ЗАСТРАХОВАННЫХ</t>
  </si>
  <si>
    <t>застрахованного</t>
  </si>
  <si>
    <t>представителя застрахованного</t>
  </si>
  <si>
    <t>прокуратуры</t>
  </si>
  <si>
    <t>Количество проведенных целевых медико-экономических экспертиз</t>
  </si>
  <si>
    <t>2.4</t>
  </si>
  <si>
    <t>Всего рассмотрено страховых случаев при проведении
целевых медико-экономических экспертиз, в том числе в связи с:</t>
  </si>
  <si>
    <t>повторным обращением по поводу одного и того же заболевания</t>
  </si>
  <si>
    <t>заболеванием с удлиненным или укороченным сроком лечения</t>
  </si>
  <si>
    <t>получением жалоб от застрахованного лица или его представителя</t>
  </si>
  <si>
    <t>выявлено страховых случаев, содержащих нарушения, из рассмотренных</t>
  </si>
  <si>
    <t>Количество проведенных целевых экспертиз качества медицинской помощи, в т.ч. в связи с:</t>
  </si>
  <si>
    <t>летальным исходом при оказании медицинской помощи</t>
  </si>
  <si>
    <t>внутрибольничным инфицированием и осложнением заболевания</t>
  </si>
  <si>
    <t>первичным выходом на инвалидность лиц трудоспособного возраста и детей</t>
  </si>
  <si>
    <t>повторным обоснованным обращением по поводу одного
и того же заболевания</t>
  </si>
  <si>
    <t>очных</t>
  </si>
  <si>
    <t>Всего рассмотрено страховых случаев при проведении целевых экспертиз качества медицинской помощи, из них:</t>
  </si>
  <si>
    <t>нарушения в выполнении необходимых мероприятий в соответствии с порядками и (или) стандартами
медицинской помощи</t>
  </si>
  <si>
    <t>гражданам, находящимся
за пределами территории страхования</t>
  </si>
  <si>
    <t>1.3</t>
  </si>
  <si>
    <t>1.4</t>
  </si>
  <si>
    <t>1.5</t>
  </si>
  <si>
    <t>1.6</t>
  </si>
  <si>
    <t>1.7</t>
  </si>
  <si>
    <t>Общее количество повторных экспертиз качества медицинской помощи, в т.ч.</t>
  </si>
  <si>
    <t>метаэкспертиз</t>
  </si>
  <si>
    <t>выявлено страховых случаев, содержащих дефекты (нарушения)</t>
  </si>
  <si>
    <t>Выявлено нарушений, всего,
в т.ч.:</t>
  </si>
  <si>
    <t>нарушения в выполнении необходимых мероприятий в соответствии с порядками и (или) стандартами медицинской помощи</t>
  </si>
  <si>
    <t>приобретение застрахованным лицом ЛП
в период пребывания в стационаре</t>
  </si>
  <si>
    <t>Работающие
в качестве штатных
сотрудников:</t>
  </si>
  <si>
    <t>Привлекаемые
на договорной основе:</t>
  </si>
  <si>
    <t>в ТФОМС</t>
  </si>
  <si>
    <t>в СМО</t>
  </si>
  <si>
    <t>Число специалистов, участвующих в деятельности по обеспечению прав застрахованных лиц, всего, в том числе:</t>
  </si>
  <si>
    <t>в организации и проведении МЭК, МЭЭ, ЭКМП, из них:</t>
  </si>
  <si>
    <t>специалисты, осуществляющие МЭК</t>
  </si>
  <si>
    <t>специалисты-эксперты</t>
  </si>
  <si>
    <t>эксперты качества медицинской помощи, в т.ч.:</t>
  </si>
  <si>
    <t>эксперты качества медицинской помощи, включенные в территориальный реестр данного субъекта Российской Федерации</t>
  </si>
  <si>
    <t>Прошли подготовку по вопросам экспертной деятельности в сфере ОМС за отчетный период</t>
  </si>
  <si>
    <t>Имеют квалификационную категорию - всего, в том числе:</t>
  </si>
  <si>
    <t>высшую</t>
  </si>
  <si>
    <t>первую</t>
  </si>
  <si>
    <t>вторую</t>
  </si>
  <si>
    <t>Имеют ученую степень, всего, в том числе:</t>
  </si>
  <si>
    <t>доктора медицинских наук</t>
  </si>
  <si>
    <t>1.1.1</t>
  </si>
  <si>
    <t>1.1.2</t>
  </si>
  <si>
    <t>1.1.3</t>
  </si>
  <si>
    <t>1.1.3.1</t>
  </si>
  <si>
    <t>1.1.3.2</t>
  </si>
  <si>
    <t>Остаток средств, поступивших от медицинских организаций по результатам контроля на начало отчетного периода</t>
  </si>
  <si>
    <t>Сумма средств, направленная МО за оказанную медицинскую помощь (руб.)</t>
  </si>
  <si>
    <t>Сумма, не подлежавшая оплате (сумма уменьшения оплаты, возмещения) МО в результате предъявления санкций за нарушения, выявленные (руб.), всего, в т.ч.:</t>
  </si>
  <si>
    <t>по результатам МЭК, в т.ч.:</t>
  </si>
  <si>
    <t>сумма, не подлежавшая оплате (сумма уменьшения оплаты, возмещения) МО в результате необоснованного предъявления к оплате</t>
  </si>
  <si>
    <t>сумма средств, поступивших от МО в результате уплаты штрафов</t>
  </si>
  <si>
    <t>по результатам МЭЭ, в т.ч.:</t>
  </si>
  <si>
    <t>по результатам ЭКМП</t>
  </si>
  <si>
    <t>всего: сумма, не подлежавшая оплате (сумма уменьшения оплаты, возмещения) необоснованно предъявленных к оплате</t>
  </si>
  <si>
    <t>всего получено в результате уплаты штрафов</t>
  </si>
  <si>
    <t>Использовано средств, поступивших по результатам контроля, всего, из них направлено:</t>
  </si>
  <si>
    <t>на предупреждение (снижение) дефектов (нарушений) в оказании медицинской помощи, в т.ч.:</t>
  </si>
  <si>
    <t>на проведение мероприятий по информированию застрахованных лиц</t>
  </si>
  <si>
    <t>на финансирование профилактических мероприятий</t>
  </si>
  <si>
    <t>на внедрение современных технологий в МО</t>
  </si>
  <si>
    <t>на оплату медицинской помощи</t>
  </si>
  <si>
    <t>на формирование собственных средств, в т.ч.
на ведение дела и НСЗ, в т.ч.:</t>
  </si>
  <si>
    <t>на организацию и проведение контроля, включая:</t>
  </si>
  <si>
    <t>оплату труда экспертов качества медицинской помощи, не являющихся сотрудниками</t>
  </si>
  <si>
    <t>обучение специалистов, занятых в организации и проведении контроля, в т.ч.</t>
  </si>
  <si>
    <t>обучение экспертов качества медицинской помощи</t>
  </si>
  <si>
    <t>Остаток средств, удержанных с медицинских учреждений по результатам контроля на конец отчетного периода</t>
  </si>
  <si>
    <t>3.1.1</t>
  </si>
  <si>
    <t>3.1.2</t>
  </si>
  <si>
    <t>3.3.1</t>
  </si>
  <si>
    <t>3.3.2</t>
  </si>
  <si>
    <t>8.1.1</t>
  </si>
  <si>
    <t>8.1.2</t>
  </si>
  <si>
    <t>ИНФОРМИРОВАНИЕ ЗАСТРАХОВАННЫХ О ПРАВАХ В СИСТЕМЕ ОМС (СМО)</t>
  </si>
  <si>
    <t>ИНФОРМИРОВАНИЕ ЗАСТРАХОВАННЫХ О ПРАВАХ В СИСТЕМЕ ОМС (ТФОМС)</t>
  </si>
  <si>
    <t xml:space="preserve"> - </t>
  </si>
  <si>
    <t>Немтырева Виктория Валерьевна Экономист по ОМС т.347</t>
  </si>
  <si>
    <t>Асанова Ксения Александровна</t>
  </si>
  <si>
    <t>Севостьянова Галина Дмитриевна</t>
  </si>
  <si>
    <t>Асанова Ксения Александровна анкетирование</t>
  </si>
  <si>
    <t>вносить или нет ЛПУ готовы выплатить, но застрахованные еще не получили выплату (один вообще отказывается забирать деньги)</t>
  </si>
  <si>
    <t>Марасинская Наталья Леонидовна Начальник управления по работе с персоналом т.304</t>
  </si>
  <si>
    <t>таб.1.1</t>
  </si>
  <si>
    <t>таб.1.2</t>
  </si>
  <si>
    <t>таб.2.1</t>
  </si>
  <si>
    <t>таб.2.2</t>
  </si>
  <si>
    <t>таб.2.3</t>
  </si>
  <si>
    <t>таб.3.1</t>
  </si>
  <si>
    <t>таб.3.3</t>
  </si>
  <si>
    <t>таб.3.4</t>
  </si>
  <si>
    <t>таб.3.6</t>
  </si>
  <si>
    <t>таб.3.7</t>
  </si>
  <si>
    <t>таб.3.8</t>
  </si>
  <si>
    <t>таб.5</t>
  </si>
  <si>
    <t>таб.7</t>
  </si>
  <si>
    <t>таб.8.1</t>
  </si>
  <si>
    <t>таб.8.3</t>
  </si>
  <si>
    <t xml:space="preserve">Представляют </t>
  </si>
  <si>
    <t>ЗАО СМО Спасение</t>
  </si>
  <si>
    <t>Асанова Ксения Александровна + заявл. Кондрашина Светлана Альбертовна Начальник отдела организации ДМС т.338</t>
  </si>
  <si>
    <t>Дрыгина Наталья Александровна т.315</t>
  </si>
  <si>
    <t>Оленев Сергей Николаевич   Начальник Маркетинга т.317</t>
  </si>
  <si>
    <t>Руководитель СМО</t>
  </si>
  <si>
    <t xml:space="preserve">                                                                 </t>
  </si>
  <si>
    <t>Глушков Г.Н.</t>
  </si>
  <si>
    <t xml:space="preserve">               __________________________</t>
  </si>
  <si>
    <t>Ф.И.О.</t>
  </si>
  <si>
    <t>подпись</t>
  </si>
  <si>
    <t>Должностное лицо, ответственное за составление формы</t>
  </si>
  <si>
    <t>Хохлова Н.Е.</t>
  </si>
  <si>
    <t xml:space="preserve">                   ___________________________</t>
  </si>
  <si>
    <t>Приложение № 6 к приказу ТФОМС Республики Татарстан от ___________№______</t>
  </si>
  <si>
    <t>Страховые медицинские организации -  ТФОМС Республики Татарстан</t>
  </si>
  <si>
    <t>в сроки, установленные ТФОМС Республики Татарстан, - до 20 числа  месяца, следующего за отчетным кварталом, и ежегодно  до 1 февраля, года следующего за отчетным</t>
  </si>
  <si>
    <t xml:space="preserve">Наименование  страховой медицинской организации </t>
  </si>
  <si>
    <t>Лица, обратившиеся за защитой прав застрахованных</t>
  </si>
  <si>
    <t xml:space="preserve">Спорные случаи, рассматриваемые в судебном порядке </t>
  </si>
  <si>
    <t xml:space="preserve">Дата подачи судебного иска  </t>
  </si>
  <si>
    <t>Наименование медицинской организации или СМО к которой предъявлен судебный иск</t>
  </si>
  <si>
    <t xml:space="preserve">Суть искового обращения </t>
  </si>
  <si>
    <t>Результат рассмотрения ( в том числе указать причину отказа или прекращения судебного иска)</t>
  </si>
  <si>
    <t>Сумма возмещения по удовлетворенным искам</t>
  </si>
  <si>
    <t>Информация о судебной защите прав застрахованных лиц  на январь-март 2013 год.</t>
  </si>
  <si>
    <t>Скорой медицинской помощи вне медицинской организации</t>
  </si>
  <si>
    <t>УДОВЛЕТВОРЕННОСТЬ ОБЪЕМОМ, ДОСТУПНОСТЬЮ И КАЧЕСТВОМ МЕДИЦИНСКОЙ ПОМОЩИ ПО ДАННЫМ СОЦИОЛОГИЧЕСКОГО ОПРОСА
ПО ДАННЫМ СОЦИОЛОГИЧЕСКОГО ОПРОСА</t>
  </si>
  <si>
    <t>таб.7.1</t>
  </si>
  <si>
    <t>УДОВЛЕТВОРЕННОСТЬ ОБЪЕМОМ, ДОСТУПНОСТЬЮ И КАЧЕСТВОМ МЕДИЦИНСКОЙ ПОМОЩИ ПО ДАННЫМ СОЦИОЛОГИЧЕСКОГО ОПРОСА ПО ДАННЫМ СОЦИОЛОГИЧЕСКОГО ОПРОСА (ПО ПАРАМЕТРАМ)</t>
  </si>
  <si>
    <t>Удовлетвореннось качеством медицинской помощи по показателям, %</t>
  </si>
  <si>
    <t>при амбулаторно-поликлиническом лечении</t>
  </si>
  <si>
    <t>при стационарном лечении</t>
  </si>
  <si>
    <t>длительность ожидания в регистратуре, на прием к врачу, при записи на лабораторные и (или) инструментальные исследования</t>
  </si>
  <si>
    <t>удовлетворенность работой врачей</t>
  </si>
  <si>
    <t>доступность врачей-специалистов</t>
  </si>
  <si>
    <t>уровень технического оснащения медицинских учреждений</t>
  </si>
  <si>
    <t>длительность ожидания госпитализации</t>
  </si>
  <si>
    <t>уровень удовлетворенности питанием</t>
  </si>
  <si>
    <t>уровень обеспеченности лекарственными средствами и изделиями медицинского назначения, расходными материалами</t>
  </si>
  <si>
    <t>уровень оснащенности учреждения лечебно-диагностическими и материально-бытовым оборудованием</t>
  </si>
  <si>
    <t>4.15</t>
  </si>
  <si>
    <t>Немтырева Виктория Валерьевна т.347</t>
  </si>
  <si>
    <t xml:space="preserve">        Ф.И.О.</t>
  </si>
  <si>
    <t>должно быть больше или равно стр.3</t>
  </si>
  <si>
    <t>Сахапова Миляуша Касымовна</t>
  </si>
  <si>
    <t>выбор МО в сфере ОМС</t>
  </si>
  <si>
    <t xml:space="preserve">этика и деонтология медицинских работников </t>
  </si>
  <si>
    <t xml:space="preserve"> КМП</t>
  </si>
  <si>
    <t xml:space="preserve"> отказ в  медицинской помощи по программам ОМС всего</t>
  </si>
  <si>
    <t>взимание денежных средств за медицинскую помощь по программам ОМС</t>
  </si>
  <si>
    <t>в том числе: на территории страхования</t>
  </si>
  <si>
    <t xml:space="preserve">из них обоснованных </t>
  </si>
  <si>
    <t xml:space="preserve">        ДГБсПЦ г.Альметьевск</t>
  </si>
  <si>
    <t xml:space="preserve">        ГБ №11 г.Казань</t>
  </si>
  <si>
    <t xml:space="preserve">        ГБСМП №2 г.Казань</t>
  </si>
  <si>
    <t xml:space="preserve">        ГКБ №16 г.Казань</t>
  </si>
  <si>
    <t xml:space="preserve">        ГКБ №7 г.Казань</t>
  </si>
  <si>
    <t xml:space="preserve">        ГП №1 г.Казань</t>
  </si>
  <si>
    <t xml:space="preserve">        ГП №11 г.Казань</t>
  </si>
  <si>
    <t xml:space="preserve">        ГП №17 г.Казань</t>
  </si>
  <si>
    <t xml:space="preserve">        ГП №18 г.Казань</t>
  </si>
  <si>
    <t xml:space="preserve">        ГП №2 г.Казань</t>
  </si>
  <si>
    <t xml:space="preserve">        ГП №20 г.Казань</t>
  </si>
  <si>
    <t xml:space="preserve">        ГП №21 г.Казань</t>
  </si>
  <si>
    <t xml:space="preserve">        ГП №3 г.Казань</t>
  </si>
  <si>
    <t xml:space="preserve">        ГП №6 г.Казань</t>
  </si>
  <si>
    <t xml:space="preserve">        ГП №7 г.Казань</t>
  </si>
  <si>
    <t xml:space="preserve">        ГП №8 г.Казань</t>
  </si>
  <si>
    <t xml:space="preserve">        ДГКБ №7 г.Казань</t>
  </si>
  <si>
    <t xml:space="preserve">        ДГП №10 г.Казань</t>
  </si>
  <si>
    <t xml:space="preserve">        ДГП №11 г.Казань</t>
  </si>
  <si>
    <t xml:space="preserve">        ДГП №2 г.Казань</t>
  </si>
  <si>
    <t xml:space="preserve">        ДП №4 г.Казань</t>
  </si>
  <si>
    <t xml:space="preserve">        ДП №6 г.Казань</t>
  </si>
  <si>
    <t xml:space="preserve">        ГДП №7 г.Казань</t>
  </si>
  <si>
    <t xml:space="preserve">        ЗАО КДЦ Авиастр.р-на</t>
  </si>
  <si>
    <t xml:space="preserve">        СП №5 г.Казань</t>
  </si>
  <si>
    <t xml:space="preserve">        СП №9 г.Казань</t>
  </si>
  <si>
    <t xml:space="preserve">        ССМП г.Казань</t>
  </si>
  <si>
    <t xml:space="preserve">        ГБ №2 г.Н.Челны</t>
  </si>
  <si>
    <t xml:space="preserve">        ГБ №5 г.Н.Челны</t>
  </si>
  <si>
    <t xml:space="preserve">        Госпиталь ВВ г.Н.Челны</t>
  </si>
  <si>
    <t xml:space="preserve">        ГП №3 г.Н.Челны</t>
  </si>
  <si>
    <t xml:space="preserve">        ГП №4 г.Н.Челны</t>
  </si>
  <si>
    <t xml:space="preserve">        ГП №6 г.Н.Челны</t>
  </si>
  <si>
    <t xml:space="preserve">        ГП №7 г.Н.Челны</t>
  </si>
  <si>
    <t xml:space="preserve">        ДП №2 г.Н.Челны</t>
  </si>
  <si>
    <t xml:space="preserve">        ДП №4 им.Ф.Г.Ахмеровой г.Н.Челны</t>
  </si>
  <si>
    <t xml:space="preserve">        ДП №5 г.Н.Челны</t>
  </si>
  <si>
    <t xml:space="preserve">        СП №2 г.Н.Челны</t>
  </si>
  <si>
    <t xml:space="preserve">        СП №3 г.Н.Челны</t>
  </si>
  <si>
    <t xml:space="preserve">        Заинская ЦРБ</t>
  </si>
  <si>
    <t xml:space="preserve">        Зеленодольская ЦРБ</t>
  </si>
  <si>
    <t xml:space="preserve">        ООО "МО «Спасение»"</t>
  </si>
  <si>
    <t xml:space="preserve">        ОАО СП №9 Дербышки</t>
  </si>
  <si>
    <t xml:space="preserve">        СП №9 Азино г.Казань</t>
  </si>
  <si>
    <t xml:space="preserve">        ООО "КДЦ на Четаева"</t>
  </si>
  <si>
    <t xml:space="preserve">        Нижнекамская ЦРМБ</t>
  </si>
  <si>
    <t xml:space="preserve">        БСМП г.Н.Челны</t>
  </si>
  <si>
    <t xml:space="preserve">        ДРКБ МЗ РТ</t>
  </si>
  <si>
    <t xml:space="preserve">        МКДЦ</t>
  </si>
  <si>
    <t xml:space="preserve">        РКБ МЗ РТ</t>
  </si>
  <si>
    <t xml:space="preserve">        РКБ №2</t>
  </si>
  <si>
    <t xml:space="preserve">        РКИБ</t>
  </si>
  <si>
    <t xml:space="preserve">        РККВД</t>
  </si>
  <si>
    <t xml:space="preserve">        РКОБ</t>
  </si>
  <si>
    <t xml:space="preserve">        РСП МЗ РТ</t>
  </si>
  <si>
    <t xml:space="preserve">        Тукаевская ЦРБ</t>
  </si>
  <si>
    <t>№</t>
  </si>
  <si>
    <t>Количество обращений, всего</t>
  </si>
  <si>
    <t>в том числе:</t>
  </si>
  <si>
    <t xml:space="preserve">заявлений </t>
  </si>
  <si>
    <t xml:space="preserve">о замене СМО </t>
  </si>
  <si>
    <t>о переоформлении полиса (выдаче дубликата)</t>
  </si>
  <si>
    <t>жалоб</t>
  </si>
  <si>
    <t xml:space="preserve">          в том, числе обоснованных</t>
  </si>
  <si>
    <t>из них:</t>
  </si>
  <si>
    <t>на взимание денежных средств за медицинскую помощь, оказанную по программам ОМС</t>
  </si>
  <si>
    <t>на организацию работы медицинских организаций</t>
  </si>
  <si>
    <t>на лекарственное обеспечение</t>
  </si>
  <si>
    <t>на отказ в оказании медицинской помощи по программе ОМС</t>
  </si>
  <si>
    <t>на качество медицинской помощи</t>
  </si>
  <si>
    <t>на выбор медицинской организации</t>
  </si>
  <si>
    <t>на обеспечение полисами ОМС</t>
  </si>
  <si>
    <t>прочее</t>
  </si>
  <si>
    <t>прочие обращения</t>
  </si>
  <si>
    <t>Расмотренно СМО</t>
  </si>
  <si>
    <t xml:space="preserve">Обращения за консультацией по телефону горячей линии за три квартала 2014г. </t>
  </si>
  <si>
    <r>
      <t>Перечень медицинских организаций</t>
    </r>
    <r>
      <rPr>
        <b/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</t>
    </r>
  </si>
  <si>
    <r>
      <t>Перечень медицинских организаций</t>
    </r>
    <r>
      <rPr>
        <b/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</t>
    </r>
  </si>
  <si>
    <t xml:space="preserve">Количество устных жалоб </t>
  </si>
  <si>
    <t>Устные жалобы, рассмотренные за три квартала 2014г.</t>
  </si>
  <si>
    <t>Количество письменных жалоб</t>
  </si>
  <si>
    <t xml:space="preserve">Количество рассмотренных письменных жалоб </t>
  </si>
  <si>
    <t xml:space="preserve">Количество рассмотренных устных жалоб </t>
  </si>
  <si>
    <t>Письменные жалобы, рассмотренные за три квартала 2014 г. с проведением экспертизы качества  медицинской помощи</t>
  </si>
  <si>
    <t>Тама обращения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</si>
</sst>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5" x14ac:knownFonts="1">
    <font>
      <sz val="10"/>
      <name val="Arial Cyr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ahoma"/>
      <family val="2"/>
      <charset val="204"/>
    </font>
    <font>
      <sz val="8"/>
      <color indexed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b/>
      <sz val="10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i/>
      <sz val="8"/>
      <color indexed="10"/>
      <name val="Tahoma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8"/>
      <color indexed="10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2"/>
      <name val="Times New Roman"/>
      <family val="1"/>
      <charset val="204"/>
    </font>
    <font>
      <b/>
      <i/>
      <sz val="10"/>
      <color indexed="62"/>
      <name val="Times New Roman"/>
      <family val="1"/>
      <charset val="204"/>
    </font>
    <font>
      <sz val="1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" fillId="0" borderId="0"/>
    <xf numFmtId="0" fontId="40" fillId="0" borderId="0"/>
  </cellStyleXfs>
  <cellXfs count="36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/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0" xfId="0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 indent="1"/>
    </xf>
    <xf numFmtId="49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 indent="1"/>
    </xf>
    <xf numFmtId="0" fontId="2" fillId="0" borderId="17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2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2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26" fillId="24" borderId="0" xfId="0" applyFont="1" applyFill="1"/>
    <xf numFmtId="0" fontId="1" fillId="0" borderId="0" xfId="0" applyFont="1" applyFill="1" applyAlignment="1">
      <alignment horizontal="left"/>
    </xf>
    <xf numFmtId="3" fontId="2" fillId="0" borderId="14" xfId="0" applyNumberFormat="1" applyFont="1" applyFill="1" applyBorder="1" applyAlignment="1">
      <alignment horizontal="center" vertical="top"/>
    </xf>
    <xf numFmtId="0" fontId="2" fillId="25" borderId="0" xfId="0" applyFont="1" applyFill="1" applyBorder="1"/>
    <xf numFmtId="0" fontId="2" fillId="24" borderId="0" xfId="0" applyFont="1" applyFill="1"/>
    <xf numFmtId="4" fontId="31" fillId="26" borderId="10" xfId="0" applyNumberFormat="1" applyFont="1" applyFill="1" applyBorder="1" applyAlignment="1">
      <alignment horizontal="right" vertical="top" wrapText="1"/>
    </xf>
    <xf numFmtId="3" fontId="31" fillId="26" borderId="10" xfId="0" applyNumberFormat="1" applyFont="1" applyFill="1" applyBorder="1" applyAlignment="1">
      <alignment horizontal="center" vertical="top" wrapText="1"/>
    </xf>
    <xf numFmtId="3" fontId="31" fillId="26" borderId="10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27" fillId="0" borderId="0" xfId="0" applyFont="1" applyFill="1"/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/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0" fontId="27" fillId="24" borderId="0" xfId="0" applyFont="1" applyFill="1" applyBorder="1" applyAlignment="1"/>
    <xf numFmtId="0" fontId="27" fillId="0" borderId="0" xfId="0" applyFont="1" applyFill="1" applyBorder="1" applyAlignment="1"/>
    <xf numFmtId="0" fontId="27" fillId="0" borderId="13" xfId="0" applyFont="1" applyFill="1" applyBorder="1" applyAlignment="1"/>
    <xf numFmtId="49" fontId="27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/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right"/>
    </xf>
    <xf numFmtId="49" fontId="27" fillId="24" borderId="0" xfId="0" applyNumberFormat="1" applyFont="1" applyFill="1" applyBorder="1"/>
    <xf numFmtId="49" fontId="27" fillId="0" borderId="0" xfId="0" applyNumberFormat="1" applyFont="1" applyFill="1" applyBorder="1"/>
    <xf numFmtId="49" fontId="27" fillId="0" borderId="0" xfId="0" applyNumberFormat="1" applyFont="1" applyFill="1" applyBorder="1" applyAlignment="1"/>
    <xf numFmtId="49" fontId="27" fillId="24" borderId="0" xfId="0" applyNumberFormat="1" applyFont="1" applyFill="1" applyAlignment="1">
      <alignment vertical="center"/>
    </xf>
    <xf numFmtId="49" fontId="27" fillId="24" borderId="0" xfId="0" applyNumberFormat="1" applyFont="1" applyFill="1" applyBorder="1" applyAlignment="1">
      <alignment vertical="center"/>
    </xf>
    <xf numFmtId="49" fontId="27" fillId="0" borderId="0" xfId="0" applyNumberFormat="1" applyFont="1" applyFill="1" applyAlignment="1">
      <alignment vertical="center" wrapText="1"/>
    </xf>
    <xf numFmtId="49" fontId="27" fillId="0" borderId="0" xfId="0" applyNumberFormat="1" applyFont="1" applyFill="1" applyBorder="1" applyAlignment="1">
      <alignment horizontal="right" vertical="center" wrapText="1"/>
    </xf>
    <xf numFmtId="0" fontId="29" fillId="0" borderId="0" xfId="0" applyFont="1"/>
    <xf numFmtId="49" fontId="2" fillId="0" borderId="11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27" fillId="24" borderId="0" xfId="0" applyNumberFormat="1" applyFont="1" applyFill="1" applyAlignment="1">
      <alignment vertical="center" wrapText="1"/>
    </xf>
    <xf numFmtId="0" fontId="32" fillId="24" borderId="0" xfId="0" applyFont="1" applyFill="1"/>
    <xf numFmtId="0" fontId="5" fillId="24" borderId="0" xfId="0" applyFont="1" applyFill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25" borderId="0" xfId="0" applyFont="1" applyFill="1"/>
    <xf numFmtId="3" fontId="31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/>
    <xf numFmtId="0" fontId="2" fillId="0" borderId="11" xfId="0" applyFont="1" applyFill="1" applyBorder="1" applyAlignment="1">
      <alignment vertical="top" wrapText="1"/>
    </xf>
    <xf numFmtId="0" fontId="2" fillId="27" borderId="10" xfId="0" applyNumberFormat="1" applyFont="1" applyFill="1" applyBorder="1" applyAlignment="1">
      <alignment horizontal="center" vertical="center" textRotation="90" wrapText="1"/>
    </xf>
    <xf numFmtId="49" fontId="2" fillId="27" borderId="10" xfId="0" applyNumberFormat="1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vertical="top" wrapText="1"/>
    </xf>
    <xf numFmtId="49" fontId="2" fillId="27" borderId="11" xfId="0" applyNumberFormat="1" applyFont="1" applyFill="1" applyBorder="1" applyAlignment="1">
      <alignment horizontal="center" vertical="top"/>
    </xf>
    <xf numFmtId="3" fontId="2" fillId="27" borderId="10" xfId="0" applyNumberFormat="1" applyFont="1" applyFill="1" applyBorder="1" applyAlignment="1">
      <alignment horizontal="center" vertical="top" wrapText="1"/>
    </xf>
    <xf numFmtId="0" fontId="2" fillId="27" borderId="10" xfId="0" applyFont="1" applyFill="1" applyBorder="1" applyAlignment="1">
      <alignment horizontal="left" vertical="top" wrapText="1" indent="1"/>
    </xf>
    <xf numFmtId="0" fontId="2" fillId="27" borderId="10" xfId="0" applyFont="1" applyFill="1" applyBorder="1" applyAlignment="1">
      <alignment horizontal="left" vertical="top" wrapText="1" indent="2"/>
    </xf>
    <xf numFmtId="0" fontId="2" fillId="27" borderId="0" xfId="0" applyFont="1" applyFill="1"/>
    <xf numFmtId="0" fontId="2" fillId="27" borderId="0" xfId="0" applyFont="1" applyFill="1" applyAlignment="1">
      <alignment horizontal="center"/>
    </xf>
    <xf numFmtId="49" fontId="2" fillId="27" borderId="0" xfId="0" applyNumberFormat="1" applyFont="1" applyFill="1" applyAlignment="1">
      <alignment horizontal="center" vertical="center" wrapText="1"/>
    </xf>
    <xf numFmtId="49" fontId="2" fillId="27" borderId="0" xfId="0" applyNumberFormat="1" applyFont="1" applyFill="1" applyBorder="1" applyAlignment="1">
      <alignment horizontal="center" vertical="center" wrapText="1"/>
    </xf>
    <xf numFmtId="49" fontId="2" fillId="27" borderId="0" xfId="0" applyNumberFormat="1" applyFont="1" applyFill="1" applyBorder="1" applyAlignment="1">
      <alignment horizontal="right" vertical="center" wrapText="1"/>
    </xf>
    <xf numFmtId="0" fontId="1" fillId="27" borderId="0" xfId="0" applyFont="1" applyFill="1" applyAlignment="1">
      <alignment horizontal="center"/>
    </xf>
    <xf numFmtId="0" fontId="2" fillId="27" borderId="0" xfId="0" applyFont="1" applyFill="1" applyBorder="1" applyAlignment="1"/>
    <xf numFmtId="0" fontId="2" fillId="27" borderId="10" xfId="0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top"/>
    </xf>
    <xf numFmtId="3" fontId="2" fillId="27" borderId="10" xfId="0" applyNumberFormat="1" applyFont="1" applyFill="1" applyBorder="1" applyAlignment="1">
      <alignment horizontal="center" vertical="top"/>
    </xf>
    <xf numFmtId="49" fontId="2" fillId="27" borderId="10" xfId="0" applyNumberFormat="1" applyFont="1" applyFill="1" applyBorder="1" applyAlignment="1">
      <alignment horizontal="center" vertical="top"/>
    </xf>
    <xf numFmtId="0" fontId="2" fillId="27" borderId="10" xfId="0" applyFont="1" applyFill="1" applyBorder="1" applyAlignment="1">
      <alignment horizontal="left" vertical="center" wrapText="1" indent="1"/>
    </xf>
    <xf numFmtId="0" fontId="2" fillId="27" borderId="10" xfId="0" applyFont="1" applyFill="1" applyBorder="1" applyAlignment="1">
      <alignment horizontal="left" vertical="center" wrapText="1" indent="2"/>
    </xf>
    <xf numFmtId="0" fontId="2" fillId="27" borderId="10" xfId="0" applyFont="1" applyFill="1" applyBorder="1"/>
    <xf numFmtId="4" fontId="2" fillId="27" borderId="10" xfId="0" applyNumberFormat="1" applyFont="1" applyFill="1" applyBorder="1" applyAlignment="1">
      <alignment horizontal="center" vertical="top"/>
    </xf>
    <xf numFmtId="49" fontId="2" fillId="27" borderId="10" xfId="0" applyNumberFormat="1" applyFont="1" applyFill="1" applyBorder="1" applyAlignment="1">
      <alignment horizontal="center" vertical="top" wrapText="1"/>
    </xf>
    <xf numFmtId="49" fontId="2" fillId="27" borderId="10" xfId="0" applyNumberFormat="1" applyFont="1" applyFill="1" applyBorder="1" applyAlignment="1">
      <alignment horizontal="center" wrapText="1"/>
    </xf>
    <xf numFmtId="3" fontId="2" fillId="27" borderId="14" xfId="0" applyNumberFormat="1" applyFont="1" applyFill="1" applyBorder="1" applyAlignment="1">
      <alignment horizontal="center" vertical="top"/>
    </xf>
    <xf numFmtId="3" fontId="36" fillId="28" borderId="10" xfId="0" applyNumberFormat="1" applyFont="1" applyFill="1" applyBorder="1" applyAlignment="1">
      <alignment horizontal="center" vertical="top"/>
    </xf>
    <xf numFmtId="49" fontId="2" fillId="27" borderId="0" xfId="0" applyNumberFormat="1" applyFont="1" applyFill="1" applyBorder="1" applyAlignment="1">
      <alignment vertical="center" wrapText="1"/>
    </xf>
    <xf numFmtId="49" fontId="1" fillId="27" borderId="0" xfId="0" applyNumberFormat="1" applyFont="1" applyFill="1" applyAlignment="1">
      <alignment horizontal="center" vertical="center" wrapText="1"/>
    </xf>
    <xf numFmtId="4" fontId="2" fillId="27" borderId="10" xfId="0" applyNumberFormat="1" applyFont="1" applyFill="1" applyBorder="1" applyAlignment="1">
      <alignment horizontal="right"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2" fillId="27" borderId="0" xfId="0" applyFont="1" applyFill="1" applyBorder="1"/>
    <xf numFmtId="0" fontId="2" fillId="27" borderId="0" xfId="0" applyFont="1" applyFill="1" applyBorder="1" applyAlignment="1">
      <alignment horizontal="center"/>
    </xf>
    <xf numFmtId="49" fontId="2" fillId="27" borderId="0" xfId="0" applyNumberFormat="1" applyFont="1" applyFill="1" applyBorder="1"/>
    <xf numFmtId="49" fontId="2" fillId="27" borderId="0" xfId="0" applyNumberFormat="1" applyFont="1" applyFill="1" applyBorder="1" applyAlignment="1">
      <alignment horizontal="center"/>
    </xf>
    <xf numFmtId="49" fontId="2" fillId="27" borderId="0" xfId="0" applyNumberFormat="1" applyFont="1" applyFill="1" applyBorder="1" applyAlignment="1"/>
    <xf numFmtId="49" fontId="2" fillId="27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indent="3"/>
    </xf>
    <xf numFmtId="3" fontId="36" fillId="26" borderId="10" xfId="0" applyNumberFormat="1" applyFont="1" applyFill="1" applyBorder="1" applyAlignment="1">
      <alignment horizontal="center" vertical="top" wrapText="1"/>
    </xf>
    <xf numFmtId="3" fontId="31" fillId="27" borderId="10" xfId="0" applyNumberFormat="1" applyFont="1" applyFill="1" applyBorder="1" applyAlignment="1">
      <alignment horizontal="center" vertical="top"/>
    </xf>
    <xf numFmtId="3" fontId="36" fillId="26" borderId="10" xfId="0" applyNumberFormat="1" applyFont="1" applyFill="1" applyBorder="1" applyAlignment="1">
      <alignment horizontal="center" vertical="top"/>
    </xf>
    <xf numFmtId="0" fontId="2" fillId="27" borderId="10" xfId="0" applyFont="1" applyFill="1" applyBorder="1" applyAlignment="1">
      <alignment horizontal="center" vertical="top" wrapText="1"/>
    </xf>
    <xf numFmtId="3" fontId="31" fillId="27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/>
    <xf numFmtId="3" fontId="31" fillId="26" borderId="0" xfId="0" applyNumberFormat="1" applyFont="1" applyFill="1" applyBorder="1" applyAlignment="1">
      <alignment horizontal="center" vertical="top" wrapText="1"/>
    </xf>
    <xf numFmtId="3" fontId="36" fillId="29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3" fontId="1" fillId="30" borderId="10" xfId="0" applyNumberFormat="1" applyFont="1" applyFill="1" applyBorder="1" applyAlignment="1">
      <alignment horizontal="center" vertical="top"/>
    </xf>
    <xf numFmtId="3" fontId="1" fillId="30" borderId="10" xfId="0" applyNumberFormat="1" applyFont="1" applyFill="1" applyBorder="1" applyAlignment="1">
      <alignment horizontal="center" vertical="top" wrapText="1"/>
    </xf>
    <xf numFmtId="4" fontId="1" fillId="30" borderId="10" xfId="0" applyNumberFormat="1" applyFont="1" applyFill="1" applyBorder="1" applyAlignment="1">
      <alignment horizontal="right" vertical="top" wrapText="1"/>
    </xf>
    <xf numFmtId="9" fontId="1" fillId="30" borderId="10" xfId="0" applyNumberFormat="1" applyFont="1" applyFill="1" applyBorder="1" applyAlignment="1">
      <alignment horizontal="left" vertical="top" wrapText="1"/>
    </xf>
    <xf numFmtId="9" fontId="1" fillId="30" borderId="10" xfId="0" applyNumberFormat="1" applyFont="1" applyFill="1" applyBorder="1" applyAlignment="1">
      <alignment horizontal="center" vertical="top" wrapText="1"/>
    </xf>
    <xf numFmtId="9" fontId="1" fillId="30" borderId="11" xfId="0" applyNumberFormat="1" applyFont="1" applyFill="1" applyBorder="1" applyAlignment="1">
      <alignment horizontal="center" vertical="top" wrapText="1"/>
    </xf>
    <xf numFmtId="3" fontId="1" fillId="29" borderId="10" xfId="0" applyNumberFormat="1" applyFont="1" applyFill="1" applyBorder="1" applyAlignment="1">
      <alignment horizontal="center" vertical="top" wrapText="1"/>
    </xf>
    <xf numFmtId="3" fontId="2" fillId="29" borderId="10" xfId="0" applyNumberFormat="1" applyFont="1" applyFill="1" applyBorder="1" applyAlignment="1">
      <alignment horizontal="center" vertical="top" wrapText="1"/>
    </xf>
    <xf numFmtId="3" fontId="36" fillId="29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ill="1"/>
    <xf numFmtId="0" fontId="39" fillId="0" borderId="10" xfId="36" applyFont="1" applyFill="1" applyBorder="1" applyAlignment="1">
      <alignment horizontal="center" vertical="center" textRotation="90" wrapText="1" shrinkToFit="1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horizontal="right" vertical="top"/>
    </xf>
    <xf numFmtId="49" fontId="27" fillId="24" borderId="0" xfId="0" applyNumberFormat="1" applyFont="1" applyFill="1" applyAlignment="1"/>
    <xf numFmtId="0" fontId="26" fillId="0" borderId="0" xfId="0" applyFont="1" applyAlignment="1"/>
    <xf numFmtId="49" fontId="1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27" borderId="11" xfId="0" applyNumberFormat="1" applyFont="1" applyFill="1" applyBorder="1" applyAlignment="1">
      <alignment horizontal="center" vertical="center" wrapText="1"/>
    </xf>
    <xf numFmtId="49" fontId="2" fillId="27" borderId="17" xfId="0" applyNumberFormat="1" applyFont="1" applyFill="1" applyBorder="1" applyAlignment="1">
      <alignment horizontal="center" vertical="center" wrapText="1"/>
    </xf>
    <xf numFmtId="49" fontId="2" fillId="27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3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7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1" fillId="27" borderId="0" xfId="0" applyNumberFormat="1" applyFont="1" applyFill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6" fillId="24" borderId="13" xfId="0" applyFont="1" applyFill="1" applyBorder="1" applyAlignment="1"/>
    <xf numFmtId="0" fontId="26" fillId="0" borderId="13" xfId="0" applyFont="1" applyBorder="1" applyAlignment="1"/>
    <xf numFmtId="0" fontId="0" fillId="0" borderId="13" xfId="0" applyFont="1" applyBorder="1" applyAlignment="1"/>
    <xf numFmtId="0" fontId="1" fillId="27" borderId="0" xfId="0" applyFont="1" applyFill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vertical="center" wrapText="1"/>
    </xf>
    <xf numFmtId="0" fontId="2" fillId="27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1" fillId="27" borderId="0" xfId="0" applyNumberFormat="1" applyFont="1" applyFill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7" fillId="2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27" borderId="10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/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" fillId="27" borderId="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36" applyFont="1" applyFill="1" applyBorder="1" applyAlignment="1">
      <alignment horizontal="center" vertical="center" wrapText="1"/>
    </xf>
    <xf numFmtId="0" fontId="28" fillId="0" borderId="10" xfId="36" applyFont="1" applyFill="1" applyBorder="1" applyAlignment="1">
      <alignment horizontal="center" vertical="center" wrapText="1"/>
    </xf>
    <xf numFmtId="0" fontId="33" fillId="0" borderId="10" xfId="36" applyFont="1" applyFill="1" applyBorder="1" applyAlignment="1">
      <alignment horizontal="center" vertical="center" wrapText="1"/>
    </xf>
    <xf numFmtId="0" fontId="32" fillId="0" borderId="10" xfId="36" applyFont="1" applyFill="1" applyBorder="1" applyAlignment="1">
      <alignment horizontal="center" vertical="center" wrapText="1"/>
    </xf>
    <xf numFmtId="0" fontId="38" fillId="0" borderId="10" xfId="36" applyFont="1" applyFill="1" applyBorder="1" applyAlignment="1">
      <alignment horizontal="center" vertical="center" wrapText="1"/>
    </xf>
    <xf numFmtId="49" fontId="33" fillId="0" borderId="0" xfId="0" applyNumberFormat="1" applyFont="1" applyFill="1" applyAlignment="1">
      <alignment horizontal="center" wrapText="1"/>
    </xf>
    <xf numFmtId="0" fontId="41" fillId="0" borderId="0" xfId="44" applyFont="1"/>
    <xf numFmtId="0" fontId="42" fillId="0" borderId="0" xfId="44" applyFont="1" applyBorder="1" applyAlignment="1">
      <alignment horizontal="center" vertical="center"/>
    </xf>
    <xf numFmtId="0" fontId="41" fillId="0" borderId="0" xfId="44" applyFont="1" applyFill="1"/>
    <xf numFmtId="0" fontId="33" fillId="0" borderId="0" xfId="44" applyFont="1" applyBorder="1" applyAlignment="1">
      <alignment horizontal="center"/>
    </xf>
    <xf numFmtId="0" fontId="5" fillId="0" borderId="0" xfId="44" applyFont="1" applyAlignment="1">
      <alignment horizontal="center"/>
    </xf>
    <xf numFmtId="0" fontId="5" fillId="0" borderId="0" xfId="44" applyFont="1" applyFill="1" applyAlignment="1">
      <alignment horizontal="center"/>
    </xf>
    <xf numFmtId="0" fontId="43" fillId="0" borderId="0" xfId="44" applyFont="1" applyFill="1" applyProtection="1">
      <protection hidden="1"/>
    </xf>
    <xf numFmtId="0" fontId="5" fillId="0" borderId="0" xfId="44" applyFont="1"/>
    <xf numFmtId="0" fontId="5" fillId="0" borderId="0" xfId="44" applyFont="1" applyFill="1"/>
    <xf numFmtId="0" fontId="44" fillId="0" borderId="26" xfId="44" applyFont="1" applyBorder="1"/>
    <xf numFmtId="0" fontId="5" fillId="0" borderId="27" xfId="44" applyFont="1" applyBorder="1" applyAlignment="1">
      <alignment horizontal="left" vertical="center" wrapText="1"/>
    </xf>
    <xf numFmtId="0" fontId="44" fillId="0" borderId="28" xfId="44" applyFont="1" applyBorder="1"/>
    <xf numFmtId="0" fontId="44" fillId="0" borderId="23" xfId="44" applyFont="1" applyBorder="1"/>
    <xf numFmtId="0" fontId="5" fillId="0" borderId="27" xfId="44" applyFont="1" applyBorder="1" applyAlignment="1">
      <alignment horizontal="left" vertical="center" wrapText="1"/>
    </xf>
    <xf numFmtId="0" fontId="44" fillId="0" borderId="29" xfId="44" applyFont="1" applyBorder="1"/>
    <xf numFmtId="0" fontId="5" fillId="0" borderId="25" xfId="44" applyFont="1" applyFill="1" applyBorder="1" applyAlignment="1">
      <alignment horizontal="left" vertical="center" wrapText="1"/>
    </xf>
    <xf numFmtId="0" fontId="5" fillId="0" borderId="25" xfId="44" applyFont="1" applyBorder="1" applyAlignment="1">
      <alignment horizontal="left" vertical="center" wrapText="1"/>
    </xf>
    <xf numFmtId="0" fontId="44" fillId="0" borderId="28" xfId="44" applyFont="1" applyBorder="1" applyAlignment="1"/>
    <xf numFmtId="0" fontId="5" fillId="0" borderId="25" xfId="44" applyFont="1" applyBorder="1" applyAlignment="1">
      <alignment horizontal="left" wrapText="1"/>
    </xf>
    <xf numFmtId="0" fontId="5" fillId="0" borderId="30" xfId="44" applyFont="1" applyFill="1" applyBorder="1" applyAlignment="1">
      <alignment horizontal="center"/>
    </xf>
    <xf numFmtId="0" fontId="41" fillId="0" borderId="0" xfId="44" applyFont="1" applyBorder="1" applyAlignment="1"/>
    <xf numFmtId="0" fontId="44" fillId="0" borderId="32" xfId="44" applyFont="1" applyBorder="1" applyAlignment="1"/>
    <xf numFmtId="0" fontId="5" fillId="0" borderId="33" xfId="44" applyFont="1" applyBorder="1" applyAlignment="1"/>
    <xf numFmtId="0" fontId="5" fillId="0" borderId="31" xfId="44" applyFont="1" applyBorder="1" applyAlignment="1">
      <alignment horizontal="left" wrapText="1"/>
    </xf>
    <xf numFmtId="0" fontId="41" fillId="0" borderId="0" xfId="44" applyFont="1" applyAlignment="1"/>
    <xf numFmtId="0" fontId="44" fillId="0" borderId="26" xfId="44" applyFont="1" applyBorder="1" applyAlignment="1"/>
    <xf numFmtId="0" fontId="41" fillId="0" borderId="23" xfId="44" applyFont="1" applyBorder="1" applyAlignment="1"/>
    <xf numFmtId="0" fontId="5" fillId="0" borderId="27" xfId="44" applyFont="1" applyBorder="1" applyAlignment="1">
      <alignment horizontal="left" wrapText="1"/>
    </xf>
    <xf numFmtId="0" fontId="44" fillId="0" borderId="30" xfId="44" applyFont="1" applyBorder="1" applyAlignment="1"/>
    <xf numFmtId="0" fontId="44" fillId="0" borderId="0" xfId="44" applyFont="1" applyBorder="1" applyAlignment="1"/>
    <xf numFmtId="0" fontId="5" fillId="0" borderId="34" xfId="44" applyFont="1" applyBorder="1" applyAlignment="1">
      <alignment horizontal="left" wrapText="1"/>
    </xf>
    <xf numFmtId="0" fontId="44" fillId="0" borderId="29" xfId="44" applyFont="1" applyBorder="1" applyAlignment="1"/>
    <xf numFmtId="0" fontId="5" fillId="0" borderId="25" xfId="44" applyFont="1" applyBorder="1" applyAlignment="1">
      <alignment horizontal="left" wrapText="1"/>
    </xf>
    <xf numFmtId="0" fontId="5" fillId="0" borderId="34" xfId="44" applyFont="1" applyFill="1" applyBorder="1" applyAlignment="1">
      <alignment horizontal="left" wrapText="1"/>
    </xf>
    <xf numFmtId="0" fontId="5" fillId="0" borderId="25" xfId="44" applyFont="1" applyFill="1" applyBorder="1" applyAlignment="1">
      <alignment horizontal="left" wrapText="1"/>
    </xf>
    <xf numFmtId="0" fontId="5" fillId="0" borderId="0" xfId="44" applyFont="1" applyAlignment="1">
      <alignment horizontal="right"/>
    </xf>
    <xf numFmtId="0" fontId="5" fillId="0" borderId="0" xfId="44" applyFont="1" applyBorder="1" applyAlignment="1">
      <alignment horizontal="left" vertical="center"/>
    </xf>
    <xf numFmtId="0" fontId="5" fillId="0" borderId="29" xfId="44" applyFont="1" applyBorder="1" applyAlignment="1">
      <alignment horizontal="left" wrapText="1"/>
    </xf>
    <xf numFmtId="0" fontId="5" fillId="0" borderId="23" xfId="44" applyFont="1" applyBorder="1" applyAlignment="1">
      <alignment horizontal="left" vertical="center" wrapText="1"/>
    </xf>
    <xf numFmtId="0" fontId="5" fillId="0" borderId="32" xfId="44" applyFont="1" applyBorder="1" applyAlignment="1">
      <alignment horizontal="left" vertical="center" wrapText="1"/>
    </xf>
    <xf numFmtId="0" fontId="5" fillId="0" borderId="33" xfId="44" applyFont="1" applyBorder="1" applyAlignment="1">
      <alignment horizontal="left" vertical="center" wrapText="1"/>
    </xf>
    <xf numFmtId="0" fontId="5" fillId="0" borderId="31" xfId="44" applyFont="1" applyBorder="1" applyAlignment="1">
      <alignment horizontal="left" vertical="center" wrapText="1"/>
    </xf>
    <xf numFmtId="0" fontId="5" fillId="0" borderId="28" xfId="44" applyFont="1" applyBorder="1" applyAlignment="1">
      <alignment horizontal="left" vertical="center" wrapText="1"/>
    </xf>
    <xf numFmtId="0" fontId="5" fillId="0" borderId="29" xfId="44" applyFont="1" applyBorder="1" applyAlignment="1">
      <alignment horizontal="left" vertical="center" wrapText="1"/>
    </xf>
    <xf numFmtId="0" fontId="5" fillId="0" borderId="25" xfId="44" applyFont="1" applyBorder="1" applyAlignment="1">
      <alignment horizontal="left" vertical="center" wrapText="1"/>
    </xf>
    <xf numFmtId="0" fontId="5" fillId="0" borderId="23" xfId="44" applyFont="1" applyFill="1" applyBorder="1" applyAlignment="1">
      <alignment horizontal="center"/>
    </xf>
    <xf numFmtId="0" fontId="5" fillId="0" borderId="25" xfId="44" applyFont="1" applyBorder="1" applyAlignment="1">
      <alignment horizontal="center" vertical="center" wrapText="1"/>
    </xf>
    <xf numFmtId="0" fontId="41" fillId="0" borderId="11" xfId="44" applyFont="1" applyBorder="1" applyAlignment="1">
      <alignment horizontal="center"/>
    </xf>
    <xf numFmtId="0" fontId="41" fillId="0" borderId="17" xfId="44" applyFont="1" applyBorder="1" applyAlignment="1">
      <alignment horizontal="center"/>
    </xf>
    <xf numFmtId="0" fontId="41" fillId="0" borderId="18" xfId="44" applyFont="1" applyBorder="1" applyAlignment="1">
      <alignment horizontal="center"/>
    </xf>
    <xf numFmtId="1" fontId="5" fillId="31" borderId="24" xfId="44" applyNumberFormat="1" applyFont="1" applyFill="1" applyBorder="1" applyAlignment="1">
      <alignment horizontal="center"/>
    </xf>
    <xf numFmtId="1" fontId="5" fillId="31" borderId="24" xfId="44" applyNumberFormat="1" applyFont="1" applyFill="1" applyBorder="1" applyAlignment="1">
      <alignment horizontal="center"/>
    </xf>
    <xf numFmtId="1" fontId="5" fillId="31" borderId="24" xfId="44" applyNumberFormat="1" applyFont="1" applyFill="1" applyBorder="1" applyAlignment="1">
      <alignment horizontal="center" vertical="center" wrapText="1"/>
    </xf>
    <xf numFmtId="1" fontId="5" fillId="31" borderId="24" xfId="44" applyNumberFormat="1" applyFont="1" applyFill="1" applyBorder="1" applyAlignment="1">
      <alignment horizontal="center" vertical="center" wrapText="1"/>
    </xf>
    <xf numFmtId="1" fontId="5" fillId="31" borderId="24" xfId="44" applyNumberFormat="1" applyFont="1" applyFill="1" applyBorder="1" applyAlignment="1">
      <alignment horizontal="center" vertical="center"/>
    </xf>
    <xf numFmtId="1" fontId="5" fillId="31" borderId="10" xfId="0" applyNumberFormat="1" applyFont="1" applyFill="1" applyBorder="1" applyAlignment="1">
      <alignment horizontal="center" vertical="center"/>
    </xf>
    <xf numFmtId="1" fontId="5" fillId="31" borderId="10" xfId="0" applyNumberFormat="1" applyFont="1" applyFill="1" applyBorder="1" applyAlignment="1">
      <alignment horizontal="center"/>
    </xf>
    <xf numFmtId="0" fontId="33" fillId="0" borderId="11" xfId="36" applyFont="1" applyFill="1" applyBorder="1" applyAlignment="1">
      <alignment horizontal="center" vertical="center" wrapText="1"/>
    </xf>
    <xf numFmtId="0" fontId="33" fillId="0" borderId="17" xfId="36" applyFont="1" applyFill="1" applyBorder="1" applyAlignment="1">
      <alignment horizontal="center" vertical="center" wrapText="1"/>
    </xf>
    <xf numFmtId="0" fontId="33" fillId="0" borderId="18" xfId="36" applyFont="1" applyFill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46"/>
  <sheetViews>
    <sheetView view="pageBreakPreview" topLeftCell="B4" workbookViewId="0">
      <selection activeCell="L32" sqref="L32"/>
    </sheetView>
  </sheetViews>
  <sheetFormatPr defaultRowHeight="10.5" x14ac:dyDescent="0.15"/>
  <cols>
    <col min="1" max="1" width="13.28515625" style="1" hidden="1" customWidth="1"/>
    <col min="2" max="2" width="54.85546875" style="1" customWidth="1"/>
    <col min="3" max="3" width="6.140625" style="27" customWidth="1"/>
    <col min="4" max="4" width="6.7109375" style="1" customWidth="1"/>
    <col min="5" max="5" width="9.28515625" style="1" customWidth="1"/>
    <col min="6" max="6" width="7.5703125" style="1" customWidth="1"/>
    <col min="7" max="7" width="8.42578125" style="1" customWidth="1"/>
    <col min="8" max="8" width="10.7109375" style="1" customWidth="1"/>
    <col min="9" max="9" width="8.140625" style="1" customWidth="1"/>
    <col min="10" max="10" width="8.42578125" style="1" customWidth="1"/>
    <col min="11" max="11" width="5.28515625" style="1" customWidth="1"/>
    <col min="12" max="12" width="12.7109375" style="1" customWidth="1"/>
    <col min="13" max="16384" width="9.140625" style="1"/>
  </cols>
  <sheetData>
    <row r="1" spans="2:10" x14ac:dyDescent="0.15">
      <c r="C1" s="1"/>
    </row>
    <row r="2" spans="2:10" x14ac:dyDescent="0.15">
      <c r="B2" s="231" t="s">
        <v>73</v>
      </c>
      <c r="C2" s="231"/>
      <c r="D2" s="231"/>
      <c r="E2" s="231"/>
      <c r="F2" s="231"/>
      <c r="G2" s="231"/>
      <c r="H2" s="231"/>
      <c r="I2" s="231"/>
      <c r="J2" s="231"/>
    </row>
    <row r="3" spans="2:10" s="86" customFormat="1" ht="12.75" x14ac:dyDescent="0.2">
      <c r="B3" s="229" t="s">
        <v>424</v>
      </c>
      <c r="C3" s="230"/>
      <c r="D3" s="230"/>
      <c r="E3" s="230"/>
      <c r="F3" s="230"/>
      <c r="G3" s="230"/>
      <c r="H3" s="230"/>
      <c r="I3" s="230"/>
      <c r="J3" s="230"/>
    </row>
    <row r="4" spans="2:10" s="86" customFormat="1" ht="12.75" x14ac:dyDescent="0.2">
      <c r="B4" s="98"/>
      <c r="C4" s="99"/>
      <c r="D4" s="98"/>
      <c r="E4" s="98"/>
      <c r="F4" s="98"/>
      <c r="G4" s="98"/>
      <c r="H4" s="98"/>
      <c r="I4" s="100" t="s">
        <v>407</v>
      </c>
      <c r="J4" s="100"/>
    </row>
    <row r="5" spans="2:10" ht="10.5" customHeight="1" x14ac:dyDescent="0.15">
      <c r="B5" s="232" t="s">
        <v>78</v>
      </c>
      <c r="C5" s="233" t="s">
        <v>117</v>
      </c>
      <c r="D5" s="236" t="s">
        <v>79</v>
      </c>
      <c r="E5" s="237"/>
      <c r="F5" s="237"/>
      <c r="G5" s="237"/>
      <c r="H5" s="237"/>
      <c r="I5" s="237"/>
      <c r="J5" s="238"/>
    </row>
    <row r="6" spans="2:10" ht="10.5" customHeight="1" x14ac:dyDescent="0.15">
      <c r="B6" s="232"/>
      <c r="C6" s="234"/>
      <c r="D6" s="239" t="s">
        <v>80</v>
      </c>
      <c r="E6" s="240"/>
      <c r="F6" s="241"/>
      <c r="G6" s="236" t="s">
        <v>81</v>
      </c>
      <c r="H6" s="237"/>
      <c r="I6" s="238"/>
      <c r="J6" s="233" t="s">
        <v>82</v>
      </c>
    </row>
    <row r="7" spans="2:10" ht="21" x14ac:dyDescent="0.15">
      <c r="B7" s="232"/>
      <c r="C7" s="235"/>
      <c r="D7" s="137" t="s">
        <v>83</v>
      </c>
      <c r="E7" s="137" t="s">
        <v>84</v>
      </c>
      <c r="F7" s="137" t="s">
        <v>85</v>
      </c>
      <c r="G7" s="8" t="s">
        <v>83</v>
      </c>
      <c r="H7" s="8" t="s">
        <v>84</v>
      </c>
      <c r="I7" s="8" t="s">
        <v>85</v>
      </c>
      <c r="J7" s="235"/>
    </row>
    <row r="8" spans="2:10" x14ac:dyDescent="0.15">
      <c r="B8" s="26">
        <v>1</v>
      </c>
      <c r="C8" s="26">
        <v>2</v>
      </c>
      <c r="D8" s="161">
        <v>3</v>
      </c>
      <c r="E8" s="161">
        <v>4</v>
      </c>
      <c r="F8" s="161">
        <v>5</v>
      </c>
      <c r="G8" s="26">
        <v>6</v>
      </c>
      <c r="H8" s="26">
        <v>7</v>
      </c>
      <c r="I8" s="26">
        <v>8</v>
      </c>
      <c r="J8" s="26">
        <v>9</v>
      </c>
    </row>
    <row r="9" spans="2:10" x14ac:dyDescent="0.15">
      <c r="B9" s="7" t="s">
        <v>188</v>
      </c>
      <c r="C9" s="9" t="s">
        <v>189</v>
      </c>
      <c r="D9" s="154"/>
      <c r="E9" s="154"/>
      <c r="F9" s="154"/>
      <c r="G9" s="84">
        <f>G12+G25</f>
        <v>799</v>
      </c>
      <c r="H9" s="84">
        <f>H12+H13+H25</f>
        <v>1371</v>
      </c>
      <c r="I9" s="84">
        <f>G9+H9</f>
        <v>2170</v>
      </c>
      <c r="J9" s="84">
        <f>G9+H9</f>
        <v>2170</v>
      </c>
    </row>
    <row r="10" spans="2:10" x14ac:dyDescent="0.15">
      <c r="B10" s="30" t="s">
        <v>190</v>
      </c>
      <c r="C10" s="9" t="s">
        <v>99</v>
      </c>
      <c r="D10" s="154"/>
      <c r="E10" s="154"/>
      <c r="F10" s="154"/>
      <c r="G10" s="67">
        <v>0</v>
      </c>
      <c r="H10" s="67">
        <v>0</v>
      </c>
      <c r="I10" s="84">
        <f>H10+G10</f>
        <v>0</v>
      </c>
      <c r="J10" s="84">
        <f>I10</f>
        <v>0</v>
      </c>
    </row>
    <row r="11" spans="2:10" x14ac:dyDescent="0.15">
      <c r="B11" s="30" t="s">
        <v>191</v>
      </c>
      <c r="C11" s="9" t="s">
        <v>172</v>
      </c>
      <c r="D11" s="154"/>
      <c r="E11" s="154"/>
      <c r="F11" s="154"/>
      <c r="G11" s="67">
        <v>0</v>
      </c>
      <c r="H11" s="188">
        <v>8</v>
      </c>
      <c r="I11" s="84">
        <f>G11+H11</f>
        <v>8</v>
      </c>
      <c r="J11" s="84">
        <f>I11</f>
        <v>8</v>
      </c>
    </row>
    <row r="12" spans="2:10" x14ac:dyDescent="0.15">
      <c r="B12" s="7" t="s">
        <v>86</v>
      </c>
      <c r="C12" s="9" t="s">
        <v>135</v>
      </c>
      <c r="D12" s="154"/>
      <c r="E12" s="154"/>
      <c r="F12" s="154"/>
      <c r="G12" s="188">
        <v>17</v>
      </c>
      <c r="H12" s="188">
        <v>2</v>
      </c>
      <c r="I12" s="84">
        <f>G12+H12</f>
        <v>19</v>
      </c>
      <c r="J12" s="84">
        <f>I12</f>
        <v>19</v>
      </c>
    </row>
    <row r="13" spans="2:10" ht="21" x14ac:dyDescent="0.15">
      <c r="B13" s="7" t="s">
        <v>192</v>
      </c>
      <c r="C13" s="9" t="s">
        <v>136</v>
      </c>
      <c r="D13" s="154"/>
      <c r="E13" s="154"/>
      <c r="F13" s="154"/>
      <c r="G13" s="84">
        <f>G14+G15</f>
        <v>0</v>
      </c>
      <c r="H13" s="84">
        <f>H16+H17+H18+H19+H20</f>
        <v>1359</v>
      </c>
      <c r="I13" s="84">
        <f>I16+I17+I18+I19+I20</f>
        <v>0</v>
      </c>
      <c r="J13" s="84">
        <f>J16+J17+J18+J19+J20</f>
        <v>0</v>
      </c>
    </row>
    <row r="14" spans="2:10" ht="31.5" x14ac:dyDescent="0.15">
      <c r="B14" s="30" t="s">
        <v>193</v>
      </c>
      <c r="C14" s="9" t="s">
        <v>100</v>
      </c>
      <c r="D14" s="154"/>
      <c r="E14" s="154"/>
      <c r="F14" s="154"/>
      <c r="G14" s="67">
        <v>0</v>
      </c>
      <c r="H14" s="67">
        <v>0</v>
      </c>
      <c r="I14" s="67">
        <v>0</v>
      </c>
      <c r="J14" s="67">
        <v>0</v>
      </c>
    </row>
    <row r="15" spans="2:10" ht="21" x14ac:dyDescent="0.15">
      <c r="B15" s="30" t="s">
        <v>194</v>
      </c>
      <c r="C15" s="9" t="s">
        <v>101</v>
      </c>
      <c r="D15" s="154"/>
      <c r="E15" s="154"/>
      <c r="F15" s="154"/>
      <c r="G15" s="84">
        <f>G16+G17+G18+G19</f>
        <v>0</v>
      </c>
      <c r="H15" s="84">
        <f>H16+H17+H18+H19</f>
        <v>1102</v>
      </c>
      <c r="I15" s="84">
        <f>I16+I17+I18+I19</f>
        <v>0</v>
      </c>
      <c r="J15" s="84">
        <f>J16+J17+J18+J19</f>
        <v>0</v>
      </c>
    </row>
    <row r="16" spans="2:10" x14ac:dyDescent="0.15">
      <c r="B16" s="31" t="s">
        <v>195</v>
      </c>
      <c r="C16" s="9" t="s">
        <v>196</v>
      </c>
      <c r="D16" s="154"/>
      <c r="E16" s="154"/>
      <c r="F16" s="154"/>
      <c r="G16" s="67">
        <v>0</v>
      </c>
      <c r="H16" s="188">
        <v>1043</v>
      </c>
      <c r="I16" s="67">
        <v>0</v>
      </c>
      <c r="J16" s="67">
        <v>0</v>
      </c>
    </row>
    <row r="17" spans="2:14" x14ac:dyDescent="0.15">
      <c r="B17" s="31" t="s">
        <v>197</v>
      </c>
      <c r="C17" s="9" t="s">
        <v>198</v>
      </c>
      <c r="D17" s="154"/>
      <c r="E17" s="154"/>
      <c r="F17" s="154"/>
      <c r="G17" s="67">
        <v>0</v>
      </c>
      <c r="H17" s="188">
        <v>59</v>
      </c>
      <c r="I17" s="67">
        <v>0</v>
      </c>
      <c r="J17" s="67">
        <v>0</v>
      </c>
    </row>
    <row r="18" spans="2:14" x14ac:dyDescent="0.15">
      <c r="B18" s="30" t="s">
        <v>199</v>
      </c>
      <c r="C18" s="9" t="s">
        <v>102</v>
      </c>
      <c r="D18" s="154"/>
      <c r="E18" s="154"/>
      <c r="F18" s="154"/>
      <c r="G18" s="67">
        <v>0</v>
      </c>
      <c r="H18" s="67">
        <v>0</v>
      </c>
      <c r="I18" s="67">
        <v>0</v>
      </c>
      <c r="J18" s="67">
        <v>0</v>
      </c>
    </row>
    <row r="19" spans="2:14" x14ac:dyDescent="0.15">
      <c r="B19" s="30" t="s">
        <v>200</v>
      </c>
      <c r="C19" s="9" t="s">
        <v>159</v>
      </c>
      <c r="D19" s="154"/>
      <c r="E19" s="154"/>
      <c r="F19" s="154"/>
      <c r="G19" s="67">
        <v>0</v>
      </c>
      <c r="H19" s="67">
        <v>0</v>
      </c>
      <c r="I19" s="67">
        <v>0</v>
      </c>
      <c r="J19" s="67">
        <v>0</v>
      </c>
    </row>
    <row r="20" spans="2:14" x14ac:dyDescent="0.15">
      <c r="B20" s="30" t="s">
        <v>201</v>
      </c>
      <c r="C20" s="9" t="s">
        <v>160</v>
      </c>
      <c r="D20" s="154"/>
      <c r="E20" s="154"/>
      <c r="F20" s="154"/>
      <c r="G20" s="84">
        <f>G21+G22</f>
        <v>0</v>
      </c>
      <c r="H20" s="84">
        <f>H21+H22</f>
        <v>257</v>
      </c>
      <c r="I20" s="84">
        <f>I21+I22</f>
        <v>0</v>
      </c>
      <c r="J20" s="84">
        <f>J21+J22</f>
        <v>0</v>
      </c>
    </row>
    <row r="21" spans="2:14" x14ac:dyDescent="0.15">
      <c r="B21" s="31" t="s">
        <v>202</v>
      </c>
      <c r="C21" s="9" t="s">
        <v>203</v>
      </c>
      <c r="D21" s="154"/>
      <c r="E21" s="154"/>
      <c r="F21" s="154"/>
      <c r="G21" s="67">
        <v>0</v>
      </c>
      <c r="H21" s="188">
        <v>156</v>
      </c>
      <c r="I21" s="67">
        <v>0</v>
      </c>
      <c r="J21" s="67">
        <v>0</v>
      </c>
    </row>
    <row r="22" spans="2:14" x14ac:dyDescent="0.15">
      <c r="B22" s="31" t="s">
        <v>204</v>
      </c>
      <c r="C22" s="9" t="s">
        <v>205</v>
      </c>
      <c r="D22" s="154"/>
      <c r="E22" s="154"/>
      <c r="F22" s="154"/>
      <c r="G22" s="67">
        <v>0</v>
      </c>
      <c r="H22" s="188">
        <v>101</v>
      </c>
      <c r="I22" s="67">
        <v>0</v>
      </c>
      <c r="J22" s="67">
        <v>0</v>
      </c>
    </row>
    <row r="23" spans="2:14" x14ac:dyDescent="0.15">
      <c r="B23" s="30" t="s">
        <v>87</v>
      </c>
      <c r="C23" s="9" t="s">
        <v>206</v>
      </c>
      <c r="D23" s="154"/>
      <c r="E23" s="154"/>
      <c r="F23" s="154"/>
      <c r="G23" s="67">
        <v>0</v>
      </c>
      <c r="H23" s="67">
        <v>0</v>
      </c>
      <c r="I23" s="67">
        <v>0</v>
      </c>
      <c r="J23" s="67">
        <v>0</v>
      </c>
    </row>
    <row r="24" spans="2:14" x14ac:dyDescent="0.15">
      <c r="B24" s="31" t="s">
        <v>207</v>
      </c>
      <c r="C24" s="9" t="s">
        <v>208</v>
      </c>
      <c r="D24" s="154"/>
      <c r="E24" s="154"/>
      <c r="F24" s="154"/>
      <c r="G24" s="67">
        <v>0</v>
      </c>
      <c r="H24" s="67">
        <v>0</v>
      </c>
      <c r="I24" s="67">
        <v>0</v>
      </c>
      <c r="J24" s="67">
        <v>0</v>
      </c>
    </row>
    <row r="25" spans="2:14" x14ac:dyDescent="0.15">
      <c r="B25" s="7" t="s">
        <v>209</v>
      </c>
      <c r="C25" s="9" t="s">
        <v>137</v>
      </c>
      <c r="D25" s="154"/>
      <c r="E25" s="154"/>
      <c r="F25" s="154"/>
      <c r="G25" s="84">
        <f>G26+G28+G29+G30+G31+G32+G33+G34+G35+G36+G37+G38+G39+G40+G41</f>
        <v>782</v>
      </c>
      <c r="H25" s="84">
        <f>H26+H27+H28+H29+H30+H31+H32+H33+H34+H35+H36+H37+H38+H40+H41+H42</f>
        <v>10</v>
      </c>
      <c r="I25" s="84">
        <f>I26+I28+I29+I30+I31+I32+I33+I34+I35+I36+I37+I38+I39+I40+I41+I42</f>
        <v>794</v>
      </c>
      <c r="J25" s="84">
        <f>J26+J28+J29+J30+J31+J32+J33+J34+J35+J36+J37+J38+J39+J40+J41+J42</f>
        <v>794</v>
      </c>
    </row>
    <row r="26" spans="2:14" x14ac:dyDescent="0.15">
      <c r="B26" s="30" t="s">
        <v>210</v>
      </c>
      <c r="C26" s="9" t="s">
        <v>103</v>
      </c>
      <c r="D26" s="154"/>
      <c r="E26" s="154"/>
      <c r="F26" s="154"/>
      <c r="G26" s="188">
        <v>550</v>
      </c>
      <c r="H26" s="67">
        <v>0</v>
      </c>
      <c r="I26" s="84">
        <f>G26+H26</f>
        <v>550</v>
      </c>
      <c r="J26" s="84">
        <f>I26</f>
        <v>550</v>
      </c>
    </row>
    <row r="27" spans="2:14" x14ac:dyDescent="0.15">
      <c r="B27" s="31" t="s">
        <v>211</v>
      </c>
      <c r="C27" s="9" t="s">
        <v>212</v>
      </c>
      <c r="D27" s="154"/>
      <c r="E27" s="154"/>
      <c r="F27" s="154"/>
      <c r="G27" s="67">
        <v>0</v>
      </c>
      <c r="H27" s="67">
        <v>0</v>
      </c>
      <c r="I27" s="84">
        <f t="shared" ref="I27:I42" si="0">G27+H27</f>
        <v>0</v>
      </c>
      <c r="J27" s="84">
        <f t="shared" ref="J27:J42" si="1">I27</f>
        <v>0</v>
      </c>
      <c r="N27" s="32"/>
    </row>
    <row r="28" spans="2:14" x14ac:dyDescent="0.15">
      <c r="B28" s="30" t="s">
        <v>213</v>
      </c>
      <c r="C28" s="9" t="s">
        <v>104</v>
      </c>
      <c r="D28" s="154"/>
      <c r="E28" s="154"/>
      <c r="F28" s="154"/>
      <c r="G28" s="188">
        <v>23</v>
      </c>
      <c r="H28" s="67">
        <v>0</v>
      </c>
      <c r="I28" s="84">
        <f t="shared" si="0"/>
        <v>23</v>
      </c>
      <c r="J28" s="84">
        <f t="shared" si="1"/>
        <v>23</v>
      </c>
    </row>
    <row r="29" spans="2:14" x14ac:dyDescent="0.15">
      <c r="B29" s="30" t="s">
        <v>214</v>
      </c>
      <c r="C29" s="9" t="s">
        <v>105</v>
      </c>
      <c r="D29" s="154"/>
      <c r="E29" s="154"/>
      <c r="F29" s="154"/>
      <c r="G29" s="188">
        <v>1</v>
      </c>
      <c r="H29" s="67">
        <v>0</v>
      </c>
      <c r="I29" s="84">
        <f t="shared" si="0"/>
        <v>1</v>
      </c>
      <c r="J29" s="84">
        <f t="shared" si="1"/>
        <v>1</v>
      </c>
    </row>
    <row r="30" spans="2:14" x14ac:dyDescent="0.15">
      <c r="B30" s="30" t="s">
        <v>215</v>
      </c>
      <c r="C30" s="9" t="s">
        <v>106</v>
      </c>
      <c r="D30" s="154"/>
      <c r="E30" s="154"/>
      <c r="F30" s="154"/>
      <c r="G30" s="67">
        <v>0</v>
      </c>
      <c r="H30" s="67">
        <v>0</v>
      </c>
      <c r="I30" s="84">
        <f t="shared" si="0"/>
        <v>0</v>
      </c>
      <c r="J30" s="84">
        <f t="shared" si="1"/>
        <v>0</v>
      </c>
    </row>
    <row r="31" spans="2:14" x14ac:dyDescent="0.15">
      <c r="B31" s="30" t="s">
        <v>216</v>
      </c>
      <c r="C31" s="9" t="s">
        <v>107</v>
      </c>
      <c r="D31" s="154"/>
      <c r="E31" s="154"/>
      <c r="F31" s="154"/>
      <c r="G31" s="188">
        <v>130</v>
      </c>
      <c r="H31" s="67">
        <v>0</v>
      </c>
      <c r="I31" s="84">
        <f t="shared" si="0"/>
        <v>130</v>
      </c>
      <c r="J31" s="84">
        <f t="shared" si="1"/>
        <v>130</v>
      </c>
    </row>
    <row r="32" spans="2:14" x14ac:dyDescent="0.15">
      <c r="B32" s="30" t="s">
        <v>217</v>
      </c>
      <c r="C32" s="9" t="s">
        <v>108</v>
      </c>
      <c r="D32" s="154"/>
      <c r="E32" s="154"/>
      <c r="F32" s="154"/>
      <c r="G32" s="67">
        <v>0</v>
      </c>
      <c r="H32" s="67">
        <v>0</v>
      </c>
      <c r="I32" s="84">
        <f t="shared" si="0"/>
        <v>0</v>
      </c>
      <c r="J32" s="84">
        <f t="shared" si="1"/>
        <v>0</v>
      </c>
    </row>
    <row r="33" spans="2:10" x14ac:dyDescent="0.15">
      <c r="B33" s="30" t="s">
        <v>218</v>
      </c>
      <c r="C33" s="9" t="s">
        <v>109</v>
      </c>
      <c r="D33" s="154"/>
      <c r="E33" s="154"/>
      <c r="F33" s="154"/>
      <c r="G33" s="188">
        <v>3</v>
      </c>
      <c r="H33" s="67">
        <v>0</v>
      </c>
      <c r="I33" s="84">
        <f t="shared" si="0"/>
        <v>3</v>
      </c>
      <c r="J33" s="84">
        <f t="shared" si="1"/>
        <v>3</v>
      </c>
    </row>
    <row r="34" spans="2:10" x14ac:dyDescent="0.15">
      <c r="B34" s="30" t="s">
        <v>219</v>
      </c>
      <c r="C34" s="9" t="s">
        <v>110</v>
      </c>
      <c r="D34" s="154"/>
      <c r="E34" s="154"/>
      <c r="F34" s="154"/>
      <c r="G34" s="188">
        <v>5</v>
      </c>
      <c r="H34" s="188">
        <v>2</v>
      </c>
      <c r="I34" s="84">
        <f t="shared" si="0"/>
        <v>7</v>
      </c>
      <c r="J34" s="84">
        <f t="shared" si="1"/>
        <v>7</v>
      </c>
    </row>
    <row r="35" spans="2:10" x14ac:dyDescent="0.15">
      <c r="B35" s="30" t="s">
        <v>220</v>
      </c>
      <c r="C35" s="9" t="s">
        <v>111</v>
      </c>
      <c r="D35" s="154"/>
      <c r="E35" s="154"/>
      <c r="F35" s="154"/>
      <c r="G35" s="188">
        <v>6</v>
      </c>
      <c r="H35" s="188">
        <v>2</v>
      </c>
      <c r="I35" s="84">
        <f t="shared" si="0"/>
        <v>8</v>
      </c>
      <c r="J35" s="84">
        <f t="shared" si="1"/>
        <v>8</v>
      </c>
    </row>
    <row r="36" spans="2:10" x14ac:dyDescent="0.15">
      <c r="B36" s="30" t="s">
        <v>221</v>
      </c>
      <c r="C36" s="9" t="s">
        <v>112</v>
      </c>
      <c r="D36" s="154"/>
      <c r="E36" s="154"/>
      <c r="F36" s="154"/>
      <c r="G36" s="188">
        <v>1</v>
      </c>
      <c r="H36" s="188">
        <v>1</v>
      </c>
      <c r="I36" s="84">
        <f t="shared" si="0"/>
        <v>2</v>
      </c>
      <c r="J36" s="84">
        <f t="shared" si="1"/>
        <v>2</v>
      </c>
    </row>
    <row r="37" spans="2:10" ht="21" x14ac:dyDescent="0.15">
      <c r="B37" s="30" t="s">
        <v>222</v>
      </c>
      <c r="C37" s="9" t="s">
        <v>113</v>
      </c>
      <c r="D37" s="154"/>
      <c r="E37" s="154"/>
      <c r="F37" s="154"/>
      <c r="G37" s="188">
        <v>2</v>
      </c>
      <c r="H37" s="67">
        <v>0</v>
      </c>
      <c r="I37" s="84">
        <f t="shared" si="0"/>
        <v>2</v>
      </c>
      <c r="J37" s="84">
        <f t="shared" si="1"/>
        <v>2</v>
      </c>
    </row>
    <row r="38" spans="2:10" ht="21" x14ac:dyDescent="0.15">
      <c r="B38" s="30" t="s">
        <v>223</v>
      </c>
      <c r="C38" s="9" t="s">
        <v>171</v>
      </c>
      <c r="D38" s="154"/>
      <c r="E38" s="154"/>
      <c r="F38" s="154"/>
      <c r="G38" s="188">
        <v>4</v>
      </c>
      <c r="H38" s="188">
        <v>2</v>
      </c>
      <c r="I38" s="84">
        <f t="shared" si="0"/>
        <v>6</v>
      </c>
      <c r="J38" s="84">
        <f t="shared" si="1"/>
        <v>6</v>
      </c>
    </row>
    <row r="39" spans="2:10" ht="21" x14ac:dyDescent="0.15">
      <c r="B39" s="30" t="s">
        <v>224</v>
      </c>
      <c r="C39" s="9" t="s">
        <v>226</v>
      </c>
      <c r="D39" s="154"/>
      <c r="E39" s="154"/>
      <c r="F39" s="154"/>
      <c r="G39" s="188">
        <v>3</v>
      </c>
      <c r="H39" s="188">
        <v>2</v>
      </c>
      <c r="I39" s="84">
        <f t="shared" si="0"/>
        <v>5</v>
      </c>
      <c r="J39" s="84">
        <f t="shared" si="1"/>
        <v>5</v>
      </c>
    </row>
    <row r="40" spans="2:10" x14ac:dyDescent="0.15">
      <c r="B40" s="30" t="s">
        <v>225</v>
      </c>
      <c r="C40" s="9" t="s">
        <v>227</v>
      </c>
      <c r="D40" s="154"/>
      <c r="E40" s="154"/>
      <c r="F40" s="154"/>
      <c r="G40" s="188">
        <v>1</v>
      </c>
      <c r="H40" s="67">
        <v>0</v>
      </c>
      <c r="I40" s="84">
        <f t="shared" si="0"/>
        <v>1</v>
      </c>
      <c r="J40" s="84">
        <f t="shared" si="1"/>
        <v>1</v>
      </c>
    </row>
    <row r="41" spans="2:10" x14ac:dyDescent="0.15">
      <c r="B41" s="30" t="s">
        <v>87</v>
      </c>
      <c r="C41" s="9" t="s">
        <v>463</v>
      </c>
      <c r="D41" s="154"/>
      <c r="E41" s="154"/>
      <c r="F41" s="154"/>
      <c r="G41" s="188">
        <v>53</v>
      </c>
      <c r="H41" s="188">
        <v>3</v>
      </c>
      <c r="I41" s="84">
        <f t="shared" si="0"/>
        <v>56</v>
      </c>
      <c r="J41" s="84">
        <f t="shared" si="1"/>
        <v>56</v>
      </c>
    </row>
    <row r="42" spans="2:10" x14ac:dyDescent="0.15">
      <c r="B42" s="7" t="s">
        <v>89</v>
      </c>
      <c r="C42" s="9" t="s">
        <v>138</v>
      </c>
      <c r="D42" s="154"/>
      <c r="E42" s="154"/>
      <c r="F42" s="154"/>
      <c r="G42" s="67">
        <v>0</v>
      </c>
      <c r="H42" s="67">
        <v>0</v>
      </c>
      <c r="I42" s="84">
        <f t="shared" si="0"/>
        <v>0</v>
      </c>
      <c r="J42" s="84">
        <f t="shared" si="1"/>
        <v>0</v>
      </c>
    </row>
    <row r="43" spans="2:10" x14ac:dyDescent="0.15">
      <c r="C43" s="1"/>
    </row>
    <row r="44" spans="2:10" x14ac:dyDescent="0.15">
      <c r="C44" s="1"/>
    </row>
    <row r="45" spans="2:10" x14ac:dyDescent="0.15">
      <c r="C45" s="1"/>
    </row>
    <row r="46" spans="2:10" x14ac:dyDescent="0.15">
      <c r="C46" s="1"/>
    </row>
  </sheetData>
  <customSheetViews>
    <customSheetView guid="{902538C3-E0DC-4775-8433-E968E033C07B}" showPageBreaks="1" fitToPage="1" printArea="1" hiddenColumns="1" state="hidden" view="pageBreakPreview" topLeftCell="B4">
      <selection activeCell="L32" sqref="L32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8">
    <mergeCell ref="B3:J3"/>
    <mergeCell ref="B2:J2"/>
    <mergeCell ref="B5:B7"/>
    <mergeCell ref="C5:C7"/>
    <mergeCell ref="D5:J5"/>
    <mergeCell ref="D6:F6"/>
    <mergeCell ref="G6:I6"/>
    <mergeCell ref="J6:J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N31"/>
  <sheetViews>
    <sheetView view="pageBreakPreview" workbookViewId="0">
      <selection activeCell="B8" sqref="B8"/>
    </sheetView>
  </sheetViews>
  <sheetFormatPr defaultRowHeight="10.5" x14ac:dyDescent="0.15"/>
  <cols>
    <col min="1" max="1" width="1" style="1" customWidth="1"/>
    <col min="2" max="2" width="44" style="1" customWidth="1"/>
    <col min="3" max="3" width="5.7109375" style="1" customWidth="1"/>
    <col min="4" max="4" width="9" style="27" customWidth="1"/>
    <col min="5" max="6" width="9" style="1" customWidth="1"/>
    <col min="7" max="7" width="10" style="1" customWidth="1"/>
    <col min="8" max="13" width="9" style="1" customWidth="1"/>
    <col min="14" max="14" width="9.7109375" style="1" customWidth="1"/>
    <col min="15" max="16384" width="9.140625" style="1"/>
  </cols>
  <sheetData>
    <row r="2" spans="2:14" x14ac:dyDescent="0.15">
      <c r="B2" s="246" t="s">
        <v>314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2:14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4" s="85" customFormat="1" ht="12.75" x14ac:dyDescent="0.2">
      <c r="B4" s="260" t="s">
        <v>467</v>
      </c>
      <c r="C4" s="262"/>
      <c r="D4" s="262"/>
      <c r="E4" s="97"/>
      <c r="F4" s="97"/>
      <c r="G4" s="97"/>
      <c r="H4" s="97"/>
      <c r="I4" s="97"/>
      <c r="J4" s="97"/>
      <c r="K4" s="97"/>
      <c r="L4" s="97" t="s">
        <v>414</v>
      </c>
      <c r="M4" s="97"/>
    </row>
    <row r="5" spans="2:14" x14ac:dyDescent="0.15">
      <c r="B5" s="242"/>
      <c r="C5" s="242" t="s">
        <v>117</v>
      </c>
      <c r="D5" s="258" t="s">
        <v>81</v>
      </c>
      <c r="E5" s="258"/>
      <c r="F5" s="258"/>
      <c r="G5" s="258"/>
      <c r="H5" s="258"/>
      <c r="I5" s="254" t="s">
        <v>80</v>
      </c>
      <c r="J5" s="254"/>
      <c r="K5" s="254"/>
      <c r="L5" s="254"/>
      <c r="M5" s="259" t="s">
        <v>82</v>
      </c>
    </row>
    <row r="6" spans="2:14" ht="73.5" customHeight="1" x14ac:dyDescent="0.15">
      <c r="B6" s="242"/>
      <c r="C6" s="242"/>
      <c r="D6" s="48" t="s">
        <v>61</v>
      </c>
      <c r="E6" s="48" t="s">
        <v>62</v>
      </c>
      <c r="F6" s="48" t="s">
        <v>50</v>
      </c>
      <c r="G6" s="49" t="s">
        <v>448</v>
      </c>
      <c r="H6" s="48" t="s">
        <v>265</v>
      </c>
      <c r="I6" s="135" t="s">
        <v>61</v>
      </c>
      <c r="J6" s="135" t="s">
        <v>62</v>
      </c>
      <c r="K6" s="135" t="s">
        <v>50</v>
      </c>
      <c r="L6" s="135" t="s">
        <v>265</v>
      </c>
      <c r="M6" s="259"/>
    </row>
    <row r="7" spans="2:14" x14ac:dyDescent="0.15">
      <c r="B7" s="8">
        <v>1</v>
      </c>
      <c r="C7" s="8">
        <v>2</v>
      </c>
      <c r="D7" s="8">
        <v>3</v>
      </c>
      <c r="E7" s="8">
        <v>4</v>
      </c>
      <c r="F7" s="8">
        <v>5</v>
      </c>
      <c r="G7" s="8" t="s">
        <v>161</v>
      </c>
      <c r="H7" s="8">
        <v>6</v>
      </c>
      <c r="I7" s="137">
        <v>7</v>
      </c>
      <c r="J7" s="137">
        <v>8</v>
      </c>
      <c r="K7" s="137">
        <v>9</v>
      </c>
      <c r="L7" s="137">
        <v>10</v>
      </c>
      <c r="M7" s="8">
        <v>11</v>
      </c>
    </row>
    <row r="8" spans="2:14" ht="21" x14ac:dyDescent="0.15">
      <c r="B8" s="7" t="s">
        <v>321</v>
      </c>
      <c r="C8" s="50" t="s">
        <v>189</v>
      </c>
      <c r="D8" s="189">
        <v>11</v>
      </c>
      <c r="E8" s="189">
        <v>2</v>
      </c>
      <c r="F8" s="68">
        <v>0</v>
      </c>
      <c r="G8" s="68">
        <v>0</v>
      </c>
      <c r="H8" s="83">
        <f>D8+E8+F8+G8</f>
        <v>13</v>
      </c>
      <c r="I8" s="140"/>
      <c r="J8" s="140"/>
      <c r="K8" s="140"/>
      <c r="L8" s="140"/>
      <c r="M8" s="83">
        <f>H8</f>
        <v>13</v>
      </c>
    </row>
    <row r="9" spans="2:14" ht="31.5" x14ac:dyDescent="0.15">
      <c r="B9" s="7" t="s">
        <v>323</v>
      </c>
      <c r="C9" s="50" t="s">
        <v>135</v>
      </c>
      <c r="D9" s="176">
        <f>D10+D11+D12</f>
        <v>26</v>
      </c>
      <c r="E9" s="176">
        <f>E10+E11+E12</f>
        <v>2</v>
      </c>
      <c r="F9" s="176">
        <f>F10+F11+F12</f>
        <v>0</v>
      </c>
      <c r="G9" s="176">
        <f>G10+G11+G12</f>
        <v>0</v>
      </c>
      <c r="H9" s="83">
        <f t="shared" ref="H9:H28" si="0">D9+E9+F9+G9</f>
        <v>28</v>
      </c>
      <c r="I9" s="140"/>
      <c r="J9" s="140"/>
      <c r="K9" s="140"/>
      <c r="L9" s="140"/>
      <c r="M9" s="83">
        <f t="shared" ref="M9:M28" si="1">H9</f>
        <v>28</v>
      </c>
    </row>
    <row r="10" spans="2:14" ht="23.25" customHeight="1" x14ac:dyDescent="0.15">
      <c r="B10" s="30" t="s">
        <v>324</v>
      </c>
      <c r="C10" s="50" t="s">
        <v>156</v>
      </c>
      <c r="D10" s="189">
        <v>26</v>
      </c>
      <c r="E10" s="68">
        <v>0</v>
      </c>
      <c r="F10" s="68">
        <v>0</v>
      </c>
      <c r="G10" s="68">
        <v>0</v>
      </c>
      <c r="H10" s="83">
        <f t="shared" si="0"/>
        <v>26</v>
      </c>
      <c r="I10" s="140"/>
      <c r="J10" s="140"/>
      <c r="K10" s="140"/>
      <c r="L10" s="140"/>
      <c r="M10" s="83">
        <f t="shared" si="1"/>
        <v>26</v>
      </c>
    </row>
    <row r="11" spans="2:14" ht="21.75" customHeight="1" x14ac:dyDescent="0.15">
      <c r="B11" s="30" t="s">
        <v>325</v>
      </c>
      <c r="C11" s="50" t="s">
        <v>157</v>
      </c>
      <c r="D11" s="68">
        <v>0</v>
      </c>
      <c r="E11" s="189">
        <v>2</v>
      </c>
      <c r="F11" s="68">
        <v>0</v>
      </c>
      <c r="G11" s="68">
        <v>0</v>
      </c>
      <c r="H11" s="83">
        <f t="shared" si="0"/>
        <v>2</v>
      </c>
      <c r="I11" s="140"/>
      <c r="J11" s="140"/>
      <c r="K11" s="140"/>
      <c r="L11" s="140"/>
      <c r="M11" s="83">
        <f t="shared" si="1"/>
        <v>2</v>
      </c>
    </row>
    <row r="12" spans="2:14" ht="22.5" customHeight="1" x14ac:dyDescent="0.15">
      <c r="B12" s="52" t="s">
        <v>326</v>
      </c>
      <c r="C12" s="50" t="s">
        <v>158</v>
      </c>
      <c r="D12" s="68">
        <v>0</v>
      </c>
      <c r="E12" s="68">
        <v>0</v>
      </c>
      <c r="F12" s="68">
        <v>0</v>
      </c>
      <c r="G12" s="68">
        <v>0</v>
      </c>
      <c r="H12" s="83">
        <f t="shared" si="0"/>
        <v>0</v>
      </c>
      <c r="I12" s="140"/>
      <c r="J12" s="140"/>
      <c r="K12" s="140"/>
      <c r="L12" s="140"/>
      <c r="M12" s="83">
        <f t="shared" si="1"/>
        <v>0</v>
      </c>
    </row>
    <row r="13" spans="2:14" ht="20.25" customHeight="1" x14ac:dyDescent="0.15">
      <c r="B13" s="30" t="s">
        <v>327</v>
      </c>
      <c r="C13" s="50" t="s">
        <v>322</v>
      </c>
      <c r="D13" s="196">
        <v>26</v>
      </c>
      <c r="E13" s="196">
        <v>2</v>
      </c>
      <c r="F13" s="196">
        <v>0</v>
      </c>
      <c r="G13" s="196">
        <v>0</v>
      </c>
      <c r="H13" s="83">
        <f t="shared" si="0"/>
        <v>28</v>
      </c>
      <c r="I13" s="140"/>
      <c r="J13" s="140"/>
      <c r="K13" s="140"/>
      <c r="L13" s="140"/>
      <c r="M13" s="83">
        <f t="shared" si="1"/>
        <v>28</v>
      </c>
      <c r="N13" s="1" t="s">
        <v>466</v>
      </c>
    </row>
    <row r="14" spans="2:14" ht="12.75" customHeight="1" x14ac:dyDescent="0.15">
      <c r="B14" s="7" t="s">
        <v>299</v>
      </c>
      <c r="C14" s="50" t="s">
        <v>136</v>
      </c>
      <c r="D14" s="176">
        <v>26</v>
      </c>
      <c r="E14" s="176">
        <v>2</v>
      </c>
      <c r="F14" s="176">
        <v>0</v>
      </c>
      <c r="G14" s="176">
        <v>0</v>
      </c>
      <c r="H14" s="83">
        <f t="shared" si="0"/>
        <v>28</v>
      </c>
      <c r="I14" s="140"/>
      <c r="J14" s="140"/>
      <c r="K14" s="140"/>
      <c r="L14" s="140"/>
      <c r="M14" s="83">
        <f t="shared" si="1"/>
        <v>28</v>
      </c>
    </row>
    <row r="15" spans="2:14" ht="21" x14ac:dyDescent="0.15">
      <c r="B15" s="7" t="s">
        <v>300</v>
      </c>
      <c r="C15" s="50" t="s">
        <v>137</v>
      </c>
      <c r="D15" s="68">
        <v>0</v>
      </c>
      <c r="E15" s="68">
        <v>0</v>
      </c>
      <c r="F15" s="68">
        <v>0</v>
      </c>
      <c r="G15" s="68">
        <v>0</v>
      </c>
      <c r="H15" s="83">
        <f t="shared" si="0"/>
        <v>0</v>
      </c>
      <c r="I15" s="140"/>
      <c r="J15" s="140"/>
      <c r="K15" s="140"/>
      <c r="L15" s="140"/>
      <c r="M15" s="83">
        <f t="shared" si="1"/>
        <v>0</v>
      </c>
    </row>
    <row r="16" spans="2:14" ht="23.25" customHeight="1" x14ac:dyDescent="0.15">
      <c r="B16" s="30" t="s">
        <v>301</v>
      </c>
      <c r="C16" s="50" t="s">
        <v>103</v>
      </c>
      <c r="D16" s="68">
        <v>0</v>
      </c>
      <c r="E16" s="68">
        <v>0</v>
      </c>
      <c r="F16" s="68">
        <v>0</v>
      </c>
      <c r="G16" s="68">
        <v>0</v>
      </c>
      <c r="H16" s="83">
        <f t="shared" si="0"/>
        <v>0</v>
      </c>
      <c r="I16" s="140"/>
      <c r="J16" s="140"/>
      <c r="K16" s="140"/>
      <c r="L16" s="140"/>
      <c r="M16" s="83">
        <f t="shared" si="1"/>
        <v>0</v>
      </c>
    </row>
    <row r="17" spans="2:13" ht="21.75" customHeight="1" x14ac:dyDescent="0.15">
      <c r="B17" s="30" t="s">
        <v>302</v>
      </c>
      <c r="C17" s="50" t="s">
        <v>104</v>
      </c>
      <c r="D17" s="68">
        <v>0</v>
      </c>
      <c r="E17" s="68">
        <v>0</v>
      </c>
      <c r="F17" s="68">
        <v>0</v>
      </c>
      <c r="G17" s="68">
        <v>0</v>
      </c>
      <c r="H17" s="83">
        <f t="shared" si="0"/>
        <v>0</v>
      </c>
      <c r="I17" s="140"/>
      <c r="J17" s="140"/>
      <c r="K17" s="140"/>
      <c r="L17" s="140"/>
      <c r="M17" s="83">
        <f t="shared" si="1"/>
        <v>0</v>
      </c>
    </row>
    <row r="18" spans="2:13" ht="22.5" customHeight="1" x14ac:dyDescent="0.15">
      <c r="B18" s="30" t="s">
        <v>0</v>
      </c>
      <c r="C18" s="50" t="s">
        <v>105</v>
      </c>
      <c r="D18" s="68">
        <v>0</v>
      </c>
      <c r="E18" s="68">
        <v>0</v>
      </c>
      <c r="F18" s="68">
        <v>0</v>
      </c>
      <c r="G18" s="68">
        <v>0</v>
      </c>
      <c r="H18" s="83">
        <f t="shared" si="0"/>
        <v>0</v>
      </c>
      <c r="I18" s="140"/>
      <c r="J18" s="140"/>
      <c r="K18" s="140"/>
      <c r="L18" s="140"/>
      <c r="M18" s="83">
        <f t="shared" si="1"/>
        <v>0</v>
      </c>
    </row>
    <row r="19" spans="2:13" ht="21" x14ac:dyDescent="0.15">
      <c r="B19" s="7" t="s">
        <v>1</v>
      </c>
      <c r="C19" s="50" t="s">
        <v>138</v>
      </c>
      <c r="D19" s="68">
        <v>0</v>
      </c>
      <c r="E19" s="68">
        <v>0</v>
      </c>
      <c r="F19" s="68">
        <v>0</v>
      </c>
      <c r="G19" s="68">
        <v>0</v>
      </c>
      <c r="H19" s="83">
        <f t="shared" si="0"/>
        <v>0</v>
      </c>
      <c r="I19" s="140"/>
      <c r="J19" s="140"/>
      <c r="K19" s="140"/>
      <c r="L19" s="140"/>
      <c r="M19" s="83">
        <f t="shared" si="1"/>
        <v>0</v>
      </c>
    </row>
    <row r="20" spans="2:13" ht="31.5" x14ac:dyDescent="0.15">
      <c r="B20" s="30" t="s">
        <v>2</v>
      </c>
      <c r="C20" s="50" t="s">
        <v>161</v>
      </c>
      <c r="D20" s="68">
        <v>0</v>
      </c>
      <c r="E20" s="68">
        <v>0</v>
      </c>
      <c r="F20" s="68">
        <v>0</v>
      </c>
      <c r="G20" s="68">
        <v>0</v>
      </c>
      <c r="H20" s="83">
        <f t="shared" si="0"/>
        <v>0</v>
      </c>
      <c r="I20" s="140"/>
      <c r="J20" s="140"/>
      <c r="K20" s="140"/>
      <c r="L20" s="140"/>
      <c r="M20" s="83">
        <f t="shared" si="1"/>
        <v>0</v>
      </c>
    </row>
    <row r="21" spans="2:13" ht="20.25" customHeight="1" x14ac:dyDescent="0.15">
      <c r="B21" s="30" t="s">
        <v>3</v>
      </c>
      <c r="C21" s="50" t="s">
        <v>162</v>
      </c>
      <c r="D21" s="68">
        <v>0</v>
      </c>
      <c r="E21" s="68">
        <v>0</v>
      </c>
      <c r="F21" s="68">
        <v>0</v>
      </c>
      <c r="G21" s="68">
        <v>0</v>
      </c>
      <c r="H21" s="83">
        <f t="shared" si="0"/>
        <v>0</v>
      </c>
      <c r="I21" s="140"/>
      <c r="J21" s="140"/>
      <c r="K21" s="140"/>
      <c r="L21" s="140"/>
      <c r="M21" s="83">
        <f t="shared" si="1"/>
        <v>0</v>
      </c>
    </row>
    <row r="22" spans="2:13" ht="22.5" customHeight="1" x14ac:dyDescent="0.15">
      <c r="B22" s="30" t="s">
        <v>4</v>
      </c>
      <c r="C22" s="50" t="s">
        <v>163</v>
      </c>
      <c r="D22" s="68">
        <v>0</v>
      </c>
      <c r="E22" s="68">
        <v>0</v>
      </c>
      <c r="F22" s="68">
        <v>0</v>
      </c>
      <c r="G22" s="68">
        <v>0</v>
      </c>
      <c r="H22" s="83">
        <f t="shared" si="0"/>
        <v>0</v>
      </c>
      <c r="I22" s="140"/>
      <c r="J22" s="140"/>
      <c r="K22" s="140"/>
      <c r="L22" s="140"/>
      <c r="M22" s="83">
        <f t="shared" si="1"/>
        <v>0</v>
      </c>
    </row>
    <row r="23" spans="2:13" ht="13.5" customHeight="1" x14ac:dyDescent="0.15">
      <c r="B23" s="7" t="s">
        <v>17</v>
      </c>
      <c r="C23" s="50" t="s">
        <v>231</v>
      </c>
      <c r="D23" s="68">
        <v>0</v>
      </c>
      <c r="E23" s="68">
        <v>0</v>
      </c>
      <c r="F23" s="68">
        <v>0</v>
      </c>
      <c r="G23" s="68">
        <v>0</v>
      </c>
      <c r="H23" s="83">
        <f t="shared" si="0"/>
        <v>0</v>
      </c>
      <c r="I23" s="140"/>
      <c r="J23" s="140"/>
      <c r="K23" s="140"/>
      <c r="L23" s="140"/>
      <c r="M23" s="83">
        <f t="shared" si="1"/>
        <v>0</v>
      </c>
    </row>
    <row r="24" spans="2:13" ht="21" x14ac:dyDescent="0.15">
      <c r="B24" s="7" t="s">
        <v>6</v>
      </c>
      <c r="C24" s="50" t="s">
        <v>236</v>
      </c>
      <c r="D24" s="68">
        <v>0</v>
      </c>
      <c r="E24" s="68">
        <v>0</v>
      </c>
      <c r="F24" s="68">
        <v>0</v>
      </c>
      <c r="G24" s="68">
        <v>0</v>
      </c>
      <c r="H24" s="83">
        <f t="shared" si="0"/>
        <v>0</v>
      </c>
      <c r="I24" s="140"/>
      <c r="J24" s="140"/>
      <c r="K24" s="140"/>
      <c r="L24" s="140"/>
      <c r="M24" s="83">
        <f t="shared" si="1"/>
        <v>0</v>
      </c>
    </row>
    <row r="25" spans="2:13" ht="31.5" x14ac:dyDescent="0.15">
      <c r="B25" s="30" t="s">
        <v>7</v>
      </c>
      <c r="C25" s="50" t="s">
        <v>8</v>
      </c>
      <c r="D25" s="68">
        <v>0</v>
      </c>
      <c r="E25" s="68">
        <v>0</v>
      </c>
      <c r="F25" s="68">
        <v>0</v>
      </c>
      <c r="G25" s="68">
        <v>0</v>
      </c>
      <c r="H25" s="83">
        <f t="shared" si="0"/>
        <v>0</v>
      </c>
      <c r="I25" s="140"/>
      <c r="J25" s="140"/>
      <c r="K25" s="140"/>
      <c r="L25" s="140"/>
      <c r="M25" s="83">
        <f t="shared" si="1"/>
        <v>0</v>
      </c>
    </row>
    <row r="26" spans="2:13" ht="21" x14ac:dyDescent="0.15">
      <c r="B26" s="7" t="s">
        <v>9</v>
      </c>
      <c r="C26" s="50" t="s">
        <v>238</v>
      </c>
      <c r="D26" s="68">
        <v>0</v>
      </c>
      <c r="E26" s="68">
        <v>0</v>
      </c>
      <c r="F26" s="68">
        <v>0</v>
      </c>
      <c r="G26" s="68">
        <v>0</v>
      </c>
      <c r="H26" s="83">
        <f t="shared" si="0"/>
        <v>0</v>
      </c>
      <c r="I26" s="140"/>
      <c r="J26" s="140"/>
      <c r="K26" s="140"/>
      <c r="L26" s="140"/>
      <c r="M26" s="83">
        <f t="shared" si="1"/>
        <v>0</v>
      </c>
    </row>
    <row r="27" spans="2:13" ht="21" x14ac:dyDescent="0.15">
      <c r="B27" s="7" t="s">
        <v>10</v>
      </c>
      <c r="C27" s="50" t="s">
        <v>169</v>
      </c>
      <c r="D27" s="189">
        <v>26</v>
      </c>
      <c r="E27" s="189">
        <v>2</v>
      </c>
      <c r="F27" s="68">
        <v>0</v>
      </c>
      <c r="G27" s="68">
        <v>0</v>
      </c>
      <c r="H27" s="83">
        <f t="shared" si="0"/>
        <v>28</v>
      </c>
      <c r="I27" s="140"/>
      <c r="J27" s="140"/>
      <c r="K27" s="140"/>
      <c r="L27" s="140"/>
      <c r="M27" s="83">
        <f t="shared" si="1"/>
        <v>28</v>
      </c>
    </row>
    <row r="28" spans="2:13" ht="12" customHeight="1" x14ac:dyDescent="0.15">
      <c r="B28" s="7" t="s">
        <v>283</v>
      </c>
      <c r="C28" s="50" t="s">
        <v>240</v>
      </c>
      <c r="D28" s="68">
        <v>0</v>
      </c>
      <c r="E28" s="68">
        <v>0</v>
      </c>
      <c r="F28" s="68">
        <v>0</v>
      </c>
      <c r="G28" s="68">
        <v>0</v>
      </c>
      <c r="H28" s="83">
        <f t="shared" si="0"/>
        <v>0</v>
      </c>
      <c r="I28" s="140"/>
      <c r="J28" s="140"/>
      <c r="K28" s="140"/>
      <c r="L28" s="140"/>
      <c r="M28" s="83">
        <f t="shared" si="1"/>
        <v>0</v>
      </c>
    </row>
    <row r="29" spans="2:13" x14ac:dyDescent="0.15">
      <c r="D29" s="1"/>
    </row>
    <row r="30" spans="2:13" x14ac:dyDescent="0.15">
      <c r="C30" s="27"/>
      <c r="D30" s="1"/>
    </row>
    <row r="31" spans="2:13" x14ac:dyDescent="0.15">
      <c r="C31" s="27"/>
      <c r="D31" s="1"/>
    </row>
  </sheetData>
  <customSheetViews>
    <customSheetView guid="{902538C3-E0DC-4775-8433-E968E033C07B}" showPageBreaks="1" fitToPage="1" printArea="1" state="hidden" view="pageBreakPreview">
      <selection activeCell="B8" sqref="B8"/>
      <pageMargins left="0.39370078740157483" right="0.39370078740157483" top="0.39370078740157483" bottom="0.39370078740157483" header="0" footer="0"/>
      <printOptions horizontalCentered="1"/>
      <pageSetup paperSize="9" scale="93" orientation="landscape" r:id="rId1"/>
      <headerFooter alignWithMargins="0">
        <oddFooter>&amp;L&amp;"Tahoma,курсив"&amp;8«БАРС.Web-Своды»</oddFooter>
      </headerFooter>
    </customSheetView>
  </customSheetViews>
  <mergeCells count="7">
    <mergeCell ref="B2:M2"/>
    <mergeCell ref="B5:B6"/>
    <mergeCell ref="C5:C6"/>
    <mergeCell ref="D5:H5"/>
    <mergeCell ref="I5:L5"/>
    <mergeCell ref="M5:M6"/>
    <mergeCell ref="B4:D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3" orientation="landscape" r:id="rId2"/>
  <headerFooter alignWithMargins="0">
    <oddFooter>&amp;L&amp;"Tahoma,курсив"&amp;8«БАРС.Web-Своды»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topLeftCell="B1" workbookViewId="0">
      <selection activeCell="B26" sqref="B26"/>
    </sheetView>
  </sheetViews>
  <sheetFormatPr defaultRowHeight="10.5" x14ac:dyDescent="0.15"/>
  <cols>
    <col min="1" max="1" width="9.140625" style="1" hidden="1" customWidth="1"/>
    <col min="2" max="2" width="52.85546875" style="1" customWidth="1"/>
    <col min="3" max="3" width="5.85546875" style="1" customWidth="1"/>
    <col min="4" max="8" width="9" style="1" customWidth="1"/>
    <col min="9" max="9" width="13.85546875" style="1" customWidth="1"/>
    <col min="10" max="16384" width="9.140625" style="1"/>
  </cols>
  <sheetData>
    <row r="1" spans="2:8" x14ac:dyDescent="0.15">
      <c r="B1" s="143"/>
      <c r="C1" s="143"/>
      <c r="D1" s="143"/>
      <c r="E1" s="143"/>
      <c r="F1" s="143"/>
      <c r="G1" s="143"/>
      <c r="H1" s="143"/>
    </row>
    <row r="2" spans="2:8" x14ac:dyDescent="0.15">
      <c r="B2" s="263" t="s">
        <v>311</v>
      </c>
      <c r="C2" s="263"/>
      <c r="D2" s="263"/>
      <c r="E2" s="263"/>
      <c r="F2" s="263"/>
      <c r="G2" s="263"/>
      <c r="H2" s="263"/>
    </row>
    <row r="3" spans="2:8" x14ac:dyDescent="0.15">
      <c r="B3" s="148"/>
      <c r="C3" s="148"/>
      <c r="D3" s="148"/>
      <c r="E3" s="148"/>
      <c r="F3" s="148"/>
      <c r="G3" s="148"/>
      <c r="H3" s="148"/>
    </row>
    <row r="4" spans="2:8" x14ac:dyDescent="0.15">
      <c r="B4" s="149"/>
      <c r="C4" s="149"/>
      <c r="D4" s="149"/>
      <c r="E4" s="149"/>
      <c r="F4" s="149"/>
      <c r="G4" s="149"/>
      <c r="H4" s="149"/>
    </row>
    <row r="5" spans="2:8" x14ac:dyDescent="0.15">
      <c r="B5" s="264"/>
      <c r="C5" s="265" t="s">
        <v>43</v>
      </c>
      <c r="D5" s="266" t="s">
        <v>80</v>
      </c>
      <c r="E5" s="266"/>
      <c r="F5" s="266"/>
      <c r="G5" s="266"/>
      <c r="H5" s="266"/>
    </row>
    <row r="6" spans="2:8" ht="73.5" customHeight="1" x14ac:dyDescent="0.15">
      <c r="B6" s="264"/>
      <c r="C6" s="265"/>
      <c r="D6" s="135" t="s">
        <v>61</v>
      </c>
      <c r="E6" s="135" t="s">
        <v>62</v>
      </c>
      <c r="F6" s="135" t="s">
        <v>50</v>
      </c>
      <c r="G6" s="135" t="s">
        <v>448</v>
      </c>
      <c r="H6" s="135" t="s">
        <v>265</v>
      </c>
    </row>
    <row r="7" spans="2:8" x14ac:dyDescent="0.15">
      <c r="B7" s="150">
        <v>1</v>
      </c>
      <c r="C7" s="150">
        <v>2</v>
      </c>
      <c r="D7" s="150">
        <v>3</v>
      </c>
      <c r="E7" s="150">
        <v>4</v>
      </c>
      <c r="F7" s="150">
        <v>5</v>
      </c>
      <c r="G7" s="151" t="s">
        <v>161</v>
      </c>
      <c r="H7" s="150">
        <v>6</v>
      </c>
    </row>
    <row r="8" spans="2:8" x14ac:dyDescent="0.15">
      <c r="B8" s="152" t="s">
        <v>45</v>
      </c>
      <c r="C8" s="153">
        <v>1</v>
      </c>
      <c r="D8" s="154">
        <v>0</v>
      </c>
      <c r="E8" s="154">
        <v>0</v>
      </c>
      <c r="F8" s="154">
        <v>0</v>
      </c>
      <c r="G8" s="154"/>
      <c r="H8" s="154">
        <v>0</v>
      </c>
    </row>
    <row r="9" spans="2:8" ht="21" x14ac:dyDescent="0.15">
      <c r="B9" s="152" t="s">
        <v>46</v>
      </c>
      <c r="C9" s="153">
        <v>2</v>
      </c>
      <c r="D9" s="154">
        <v>0</v>
      </c>
      <c r="E9" s="154">
        <v>0</v>
      </c>
      <c r="F9" s="154">
        <v>0</v>
      </c>
      <c r="G9" s="154"/>
      <c r="H9" s="154">
        <v>0</v>
      </c>
    </row>
    <row r="10" spans="2:8" x14ac:dyDescent="0.15">
      <c r="B10" s="152" t="s">
        <v>286</v>
      </c>
      <c r="C10" s="155" t="s">
        <v>156</v>
      </c>
      <c r="D10" s="154">
        <v>0</v>
      </c>
      <c r="E10" s="154">
        <v>0</v>
      </c>
      <c r="F10" s="154">
        <v>0</v>
      </c>
      <c r="G10" s="154"/>
      <c r="H10" s="154">
        <v>0</v>
      </c>
    </row>
    <row r="11" spans="2:8" ht="16.5" customHeight="1" x14ac:dyDescent="0.15">
      <c r="B11" s="152" t="s">
        <v>287</v>
      </c>
      <c r="C11" s="155" t="s">
        <v>157</v>
      </c>
      <c r="D11" s="154">
        <v>0</v>
      </c>
      <c r="E11" s="154">
        <v>0</v>
      </c>
      <c r="F11" s="154">
        <v>0</v>
      </c>
      <c r="G11" s="154"/>
      <c r="H11" s="154">
        <v>0</v>
      </c>
    </row>
    <row r="12" spans="2:8" x14ac:dyDescent="0.15">
      <c r="B12" s="152" t="s">
        <v>288</v>
      </c>
      <c r="C12" s="155" t="s">
        <v>158</v>
      </c>
      <c r="D12" s="154">
        <v>0</v>
      </c>
      <c r="E12" s="154">
        <v>0</v>
      </c>
      <c r="F12" s="154">
        <v>0</v>
      </c>
      <c r="G12" s="154"/>
      <c r="H12" s="154">
        <v>0</v>
      </c>
    </row>
    <row r="13" spans="2:8" ht="21" x14ac:dyDescent="0.15">
      <c r="B13" s="152" t="s">
        <v>47</v>
      </c>
      <c r="C13" s="155">
        <v>3</v>
      </c>
      <c r="D13" s="154">
        <v>0</v>
      </c>
      <c r="E13" s="154">
        <v>0</v>
      </c>
      <c r="F13" s="154">
        <v>0</v>
      </c>
      <c r="G13" s="154"/>
      <c r="H13" s="154">
        <v>0</v>
      </c>
    </row>
    <row r="14" spans="2:8" ht="21" x14ac:dyDescent="0.15">
      <c r="B14" s="152" t="s">
        <v>48</v>
      </c>
      <c r="C14" s="155">
        <v>4</v>
      </c>
      <c r="D14" s="154">
        <v>0</v>
      </c>
      <c r="E14" s="154">
        <v>0</v>
      </c>
      <c r="F14" s="154">
        <v>0</v>
      </c>
      <c r="G14" s="154"/>
      <c r="H14" s="154">
        <v>0</v>
      </c>
    </row>
    <row r="15" spans="2:8" x14ac:dyDescent="0.15">
      <c r="B15" s="152" t="s">
        <v>299</v>
      </c>
      <c r="C15" s="155">
        <v>5</v>
      </c>
      <c r="D15" s="154">
        <v>0</v>
      </c>
      <c r="E15" s="154">
        <v>0</v>
      </c>
      <c r="F15" s="154">
        <v>0</v>
      </c>
      <c r="G15" s="154"/>
      <c r="H15" s="154">
        <v>0</v>
      </c>
    </row>
    <row r="16" spans="2:8" ht="21" x14ac:dyDescent="0.15">
      <c r="B16" s="156" t="s">
        <v>300</v>
      </c>
      <c r="C16" s="155">
        <v>6</v>
      </c>
      <c r="D16" s="154">
        <v>0</v>
      </c>
      <c r="E16" s="154">
        <v>0</v>
      </c>
      <c r="F16" s="154">
        <v>0</v>
      </c>
      <c r="G16" s="154"/>
      <c r="H16" s="154">
        <v>0</v>
      </c>
    </row>
    <row r="17" spans="2:8" ht="21" x14ac:dyDescent="0.15">
      <c r="B17" s="157" t="s">
        <v>301</v>
      </c>
      <c r="C17" s="155" t="s">
        <v>165</v>
      </c>
      <c r="D17" s="154">
        <v>0</v>
      </c>
      <c r="E17" s="154">
        <v>0</v>
      </c>
      <c r="F17" s="154">
        <v>0</v>
      </c>
      <c r="G17" s="154"/>
      <c r="H17" s="154">
        <v>0</v>
      </c>
    </row>
    <row r="18" spans="2:8" x14ac:dyDescent="0.15">
      <c r="B18" s="157" t="s">
        <v>302</v>
      </c>
      <c r="C18" s="155" t="s">
        <v>166</v>
      </c>
      <c r="D18" s="154">
        <v>0</v>
      </c>
      <c r="E18" s="154">
        <v>0</v>
      </c>
      <c r="F18" s="154">
        <v>0</v>
      </c>
      <c r="G18" s="154"/>
      <c r="H18" s="154">
        <v>0</v>
      </c>
    </row>
    <row r="19" spans="2:8" ht="21" x14ac:dyDescent="0.15">
      <c r="B19" s="157" t="s">
        <v>0</v>
      </c>
      <c r="C19" s="155" t="s">
        <v>167</v>
      </c>
      <c r="D19" s="154">
        <v>0</v>
      </c>
      <c r="E19" s="154">
        <v>0</v>
      </c>
      <c r="F19" s="154">
        <v>0</v>
      </c>
      <c r="G19" s="154"/>
      <c r="H19" s="154">
        <v>0</v>
      </c>
    </row>
    <row r="20" spans="2:8" x14ac:dyDescent="0.15">
      <c r="B20" s="156" t="s">
        <v>15</v>
      </c>
      <c r="C20" s="155">
        <v>7</v>
      </c>
      <c r="D20" s="154">
        <v>0</v>
      </c>
      <c r="E20" s="154">
        <v>0</v>
      </c>
      <c r="F20" s="154">
        <v>0</v>
      </c>
      <c r="G20" s="154"/>
      <c r="H20" s="154">
        <v>0</v>
      </c>
    </row>
    <row r="21" spans="2:8" ht="31.5" x14ac:dyDescent="0.15">
      <c r="B21" s="157" t="s">
        <v>44</v>
      </c>
      <c r="C21" s="155" t="s">
        <v>8</v>
      </c>
      <c r="D21" s="154">
        <v>0</v>
      </c>
      <c r="E21" s="154">
        <v>0</v>
      </c>
      <c r="F21" s="154">
        <v>0</v>
      </c>
      <c r="G21" s="154"/>
      <c r="H21" s="154">
        <v>0</v>
      </c>
    </row>
    <row r="22" spans="2:8" ht="21" x14ac:dyDescent="0.15">
      <c r="B22" s="157" t="s">
        <v>3</v>
      </c>
      <c r="C22" s="155" t="s">
        <v>18</v>
      </c>
      <c r="D22" s="154">
        <v>0</v>
      </c>
      <c r="E22" s="154">
        <v>0</v>
      </c>
      <c r="F22" s="154">
        <v>0</v>
      </c>
      <c r="G22" s="154"/>
      <c r="H22" s="154">
        <v>0</v>
      </c>
    </row>
    <row r="23" spans="2:8" ht="15" customHeight="1" x14ac:dyDescent="0.15">
      <c r="B23" s="157" t="s">
        <v>4</v>
      </c>
      <c r="C23" s="155" t="s">
        <v>28</v>
      </c>
      <c r="D23" s="154">
        <v>0</v>
      </c>
      <c r="E23" s="154">
        <v>0</v>
      </c>
      <c r="F23" s="154">
        <v>0</v>
      </c>
      <c r="G23" s="154"/>
      <c r="H23" s="154">
        <v>0</v>
      </c>
    </row>
    <row r="24" spans="2:8" ht="21" x14ac:dyDescent="0.15">
      <c r="B24" s="156" t="s">
        <v>5</v>
      </c>
      <c r="C24" s="155">
        <v>8</v>
      </c>
      <c r="D24" s="154">
        <v>0</v>
      </c>
      <c r="E24" s="154">
        <v>0</v>
      </c>
      <c r="F24" s="154">
        <v>0</v>
      </c>
      <c r="G24" s="154"/>
      <c r="H24" s="154">
        <v>0</v>
      </c>
    </row>
    <row r="25" spans="2:8" ht="21" x14ac:dyDescent="0.15">
      <c r="B25" s="156" t="s">
        <v>6</v>
      </c>
      <c r="C25" s="155">
        <v>9</v>
      </c>
      <c r="D25" s="154">
        <v>0</v>
      </c>
      <c r="E25" s="154">
        <v>0</v>
      </c>
      <c r="F25" s="154">
        <v>0</v>
      </c>
      <c r="G25" s="154"/>
      <c r="H25" s="154">
        <v>0</v>
      </c>
    </row>
    <row r="26" spans="2:8" ht="31.5" x14ac:dyDescent="0.15">
      <c r="B26" s="157" t="s">
        <v>51</v>
      </c>
      <c r="C26" s="155" t="s">
        <v>49</v>
      </c>
      <c r="D26" s="154">
        <v>0</v>
      </c>
      <c r="E26" s="154">
        <v>0</v>
      </c>
      <c r="F26" s="154">
        <v>0</v>
      </c>
      <c r="G26" s="154"/>
      <c r="H26" s="154">
        <v>0</v>
      </c>
    </row>
    <row r="27" spans="2:8" x14ac:dyDescent="0.15">
      <c r="B27" s="156" t="s">
        <v>9</v>
      </c>
      <c r="C27" s="155">
        <v>10</v>
      </c>
      <c r="D27" s="154">
        <v>0</v>
      </c>
      <c r="E27" s="154">
        <v>0</v>
      </c>
      <c r="F27" s="154">
        <v>0</v>
      </c>
      <c r="G27" s="154"/>
      <c r="H27" s="154">
        <v>0</v>
      </c>
    </row>
    <row r="28" spans="2:8" ht="21" x14ac:dyDescent="0.15">
      <c r="B28" s="156" t="s">
        <v>10</v>
      </c>
      <c r="C28" s="155">
        <v>11</v>
      </c>
      <c r="D28" s="154">
        <v>0</v>
      </c>
      <c r="E28" s="154">
        <v>0</v>
      </c>
      <c r="F28" s="154">
        <v>0</v>
      </c>
      <c r="G28" s="154"/>
      <c r="H28" s="154">
        <v>0</v>
      </c>
    </row>
    <row r="29" spans="2:8" x14ac:dyDescent="0.15">
      <c r="B29" s="156" t="s">
        <v>283</v>
      </c>
      <c r="C29" s="155">
        <v>12</v>
      </c>
      <c r="D29" s="158">
        <v>0</v>
      </c>
      <c r="E29" s="158">
        <v>0</v>
      </c>
      <c r="F29" s="158">
        <v>0</v>
      </c>
      <c r="G29" s="158"/>
      <c r="H29" s="158">
        <v>0</v>
      </c>
    </row>
  </sheetData>
  <customSheetViews>
    <customSheetView guid="{902538C3-E0DC-4775-8433-E968E033C07B}" showPageBreaks="1" fitToPage="1" printArea="1" hiddenColumns="1" state="hidden" view="pageBreakPreview" topLeftCell="B1">
      <selection activeCell="B26" sqref="B26"/>
      <pageMargins left="0.75" right="0.75" top="1" bottom="1" header="0.5" footer="0.5"/>
      <pageSetup paperSize="9" scale="84" orientation="portrait" r:id="rId1"/>
      <headerFooter alignWithMargins="0"/>
    </customSheetView>
  </customSheetViews>
  <mergeCells count="4">
    <mergeCell ref="B2:H2"/>
    <mergeCell ref="B5:B6"/>
    <mergeCell ref="C5:C6"/>
    <mergeCell ref="D5:H5"/>
  </mergeCells>
  <phoneticPr fontId="0" type="noConversion"/>
  <pageMargins left="0.75" right="0.75" top="1" bottom="1" header="0.5" footer="0.5"/>
  <pageSetup paperSize="9" scale="84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M32"/>
  <sheetViews>
    <sheetView view="pageBreakPreview" topLeftCell="B1" workbookViewId="0">
      <selection activeCell="E24" sqref="E24"/>
    </sheetView>
  </sheetViews>
  <sheetFormatPr defaultRowHeight="10.5" x14ac:dyDescent="0.15"/>
  <cols>
    <col min="1" max="1" width="69.5703125" style="1" hidden="1" customWidth="1"/>
    <col min="2" max="2" width="51.5703125" style="1" customWidth="1"/>
    <col min="3" max="3" width="5.85546875" style="1" customWidth="1"/>
    <col min="4" max="13" width="9" style="1" customWidth="1"/>
    <col min="14" max="14" width="10.140625" style="1" customWidth="1"/>
    <col min="15" max="16384" width="9.140625" style="1"/>
  </cols>
  <sheetData>
    <row r="2" spans="2:13" x14ac:dyDescent="0.15">
      <c r="B2" s="251" t="s">
        <v>63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45"/>
    </row>
    <row r="3" spans="2:13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45"/>
    </row>
    <row r="4" spans="2:13" s="86" customFormat="1" ht="12.75" x14ac:dyDescent="0.2">
      <c r="B4" s="94" t="s">
        <v>403</v>
      </c>
      <c r="C4" s="95"/>
      <c r="D4" s="95"/>
      <c r="E4" s="95"/>
      <c r="F4" s="95"/>
      <c r="G4" s="95"/>
      <c r="H4" s="95"/>
      <c r="I4" s="95"/>
      <c r="J4" s="95"/>
      <c r="K4" s="95"/>
      <c r="L4" s="95" t="s">
        <v>415</v>
      </c>
    </row>
    <row r="5" spans="2:13" ht="10.5" customHeight="1" x14ac:dyDescent="0.15">
      <c r="B5" s="267"/>
      <c r="C5" s="268" t="s">
        <v>43</v>
      </c>
      <c r="D5" s="269" t="s">
        <v>81</v>
      </c>
      <c r="E5" s="269"/>
      <c r="F5" s="269"/>
      <c r="G5" s="269"/>
      <c r="H5" s="269"/>
      <c r="I5" s="266" t="s">
        <v>80</v>
      </c>
      <c r="J5" s="266"/>
      <c r="K5" s="266"/>
      <c r="L5" s="266"/>
      <c r="M5" s="259" t="s">
        <v>82</v>
      </c>
    </row>
    <row r="6" spans="2:13" ht="80.25" customHeight="1" x14ac:dyDescent="0.15">
      <c r="B6" s="267"/>
      <c r="C6" s="268"/>
      <c r="D6" s="48" t="s">
        <v>61</v>
      </c>
      <c r="E6" s="48" t="s">
        <v>62</v>
      </c>
      <c r="F6" s="48" t="s">
        <v>50</v>
      </c>
      <c r="G6" s="49" t="s">
        <v>448</v>
      </c>
      <c r="H6" s="48" t="s">
        <v>265</v>
      </c>
      <c r="I6" s="135" t="s">
        <v>61</v>
      </c>
      <c r="J6" s="135" t="s">
        <v>62</v>
      </c>
      <c r="K6" s="135" t="s">
        <v>50</v>
      </c>
      <c r="L6" s="135" t="s">
        <v>265</v>
      </c>
      <c r="M6" s="259"/>
    </row>
    <row r="7" spans="2:13" x14ac:dyDescent="0.1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17" t="s">
        <v>161</v>
      </c>
      <c r="H7" s="21">
        <v>6</v>
      </c>
      <c r="I7" s="150">
        <v>7</v>
      </c>
      <c r="J7" s="150">
        <v>8</v>
      </c>
      <c r="K7" s="150">
        <v>9</v>
      </c>
      <c r="L7" s="150">
        <v>10</v>
      </c>
      <c r="M7" s="21">
        <v>11</v>
      </c>
    </row>
    <row r="8" spans="2:13" ht="21" x14ac:dyDescent="0.15">
      <c r="B8" s="16" t="s">
        <v>55</v>
      </c>
      <c r="C8" s="23">
        <v>1</v>
      </c>
      <c r="D8" s="84">
        <f>D9+D10</f>
        <v>16</v>
      </c>
      <c r="E8" s="84">
        <f>E9+E10</f>
        <v>29</v>
      </c>
      <c r="F8" s="84">
        <f>F9+F10</f>
        <v>6</v>
      </c>
      <c r="G8" s="84">
        <f>G9+G10</f>
        <v>0</v>
      </c>
      <c r="H8" s="84">
        <f>D8+E8+F8+G8</f>
        <v>51</v>
      </c>
      <c r="I8" s="154"/>
      <c r="J8" s="154"/>
      <c r="K8" s="154"/>
      <c r="L8" s="154"/>
      <c r="M8" s="84">
        <f>H8</f>
        <v>51</v>
      </c>
    </row>
    <row r="9" spans="2:13" x14ac:dyDescent="0.15">
      <c r="B9" s="19" t="s">
        <v>56</v>
      </c>
      <c r="C9" s="50" t="s">
        <v>99</v>
      </c>
      <c r="D9" s="188">
        <v>14</v>
      </c>
      <c r="E9" s="188">
        <v>23</v>
      </c>
      <c r="F9" s="188">
        <v>6</v>
      </c>
      <c r="G9" s="67">
        <v>0</v>
      </c>
      <c r="H9" s="84">
        <f t="shared" ref="H9:H32" si="0">D9+E9+F9+G9</f>
        <v>43</v>
      </c>
      <c r="I9" s="154"/>
      <c r="J9" s="154"/>
      <c r="K9" s="154"/>
      <c r="L9" s="154"/>
      <c r="M9" s="84">
        <f t="shared" ref="M9:M32" si="1">H9</f>
        <v>43</v>
      </c>
    </row>
    <row r="10" spans="2:13" x14ac:dyDescent="0.15">
      <c r="B10" s="19" t="s">
        <v>57</v>
      </c>
      <c r="C10" s="50" t="s">
        <v>172</v>
      </c>
      <c r="D10" s="188">
        <v>2</v>
      </c>
      <c r="E10" s="188">
        <v>6</v>
      </c>
      <c r="F10" s="67">
        <v>0</v>
      </c>
      <c r="G10" s="67">
        <v>0</v>
      </c>
      <c r="H10" s="84">
        <f>D10+E10+F10+G10</f>
        <v>8</v>
      </c>
      <c r="I10" s="154"/>
      <c r="J10" s="154"/>
      <c r="K10" s="154"/>
      <c r="L10" s="154"/>
      <c r="M10" s="84">
        <f t="shared" si="1"/>
        <v>8</v>
      </c>
    </row>
    <row r="11" spans="2:13" ht="21" x14ac:dyDescent="0.15">
      <c r="B11" s="16" t="s">
        <v>74</v>
      </c>
      <c r="C11" s="50" t="s">
        <v>135</v>
      </c>
      <c r="D11" s="188">
        <v>2217</v>
      </c>
      <c r="E11" s="188">
        <v>810</v>
      </c>
      <c r="F11" s="188">
        <v>49</v>
      </c>
      <c r="G11" s="67">
        <v>0</v>
      </c>
      <c r="H11" s="84">
        <f t="shared" si="0"/>
        <v>3076</v>
      </c>
      <c r="I11" s="154"/>
      <c r="J11" s="154"/>
      <c r="K11" s="154"/>
      <c r="L11" s="154"/>
      <c r="M11" s="84">
        <f t="shared" si="1"/>
        <v>3076</v>
      </c>
    </row>
    <row r="12" spans="2:13" ht="11.25" customHeight="1" x14ac:dyDescent="0.15">
      <c r="B12" s="19" t="s">
        <v>298</v>
      </c>
      <c r="C12" s="50" t="s">
        <v>156</v>
      </c>
      <c r="D12" s="184">
        <v>299</v>
      </c>
      <c r="E12" s="184">
        <v>82</v>
      </c>
      <c r="F12" s="184">
        <v>22</v>
      </c>
      <c r="G12" s="184">
        <v>0</v>
      </c>
      <c r="H12" s="84">
        <f t="shared" si="0"/>
        <v>403</v>
      </c>
      <c r="I12" s="154"/>
      <c r="J12" s="154"/>
      <c r="K12" s="154"/>
      <c r="L12" s="154"/>
      <c r="M12" s="84">
        <f t="shared" si="1"/>
        <v>403</v>
      </c>
    </row>
    <row r="13" spans="2:13" x14ac:dyDescent="0.15">
      <c r="B13" s="16" t="s">
        <v>299</v>
      </c>
      <c r="C13" s="50" t="s">
        <v>136</v>
      </c>
      <c r="D13" s="178">
        <f>D14+D18</f>
        <v>299</v>
      </c>
      <c r="E13" s="178">
        <f>E14+E18</f>
        <v>82</v>
      </c>
      <c r="F13" s="178">
        <f>F14+F18</f>
        <v>22</v>
      </c>
      <c r="G13" s="178">
        <f>G14+G18</f>
        <v>0</v>
      </c>
      <c r="H13" s="178">
        <f>H14+H18</f>
        <v>403</v>
      </c>
      <c r="I13" s="154"/>
      <c r="J13" s="154"/>
      <c r="K13" s="154"/>
      <c r="L13" s="154"/>
      <c r="M13" s="84">
        <f t="shared" si="1"/>
        <v>403</v>
      </c>
    </row>
    <row r="14" spans="2:13" ht="21" x14ac:dyDescent="0.15">
      <c r="B14" s="16" t="s">
        <v>300</v>
      </c>
      <c r="C14" s="50" t="s">
        <v>137</v>
      </c>
      <c r="D14" s="84">
        <f>D15+D16+D17</f>
        <v>51</v>
      </c>
      <c r="E14" s="84">
        <f>E15+E16+E17</f>
        <v>13</v>
      </c>
      <c r="F14" s="84">
        <f>F15+F16+F17</f>
        <v>10</v>
      </c>
      <c r="G14" s="84">
        <f>G15+G16+G17</f>
        <v>0</v>
      </c>
      <c r="H14" s="84">
        <f t="shared" si="0"/>
        <v>74</v>
      </c>
      <c r="I14" s="154"/>
      <c r="J14" s="154"/>
      <c r="K14" s="154"/>
      <c r="L14" s="154"/>
      <c r="M14" s="84">
        <f t="shared" si="1"/>
        <v>74</v>
      </c>
    </row>
    <row r="15" spans="2:13" ht="21" x14ac:dyDescent="0.15">
      <c r="B15" s="19" t="s">
        <v>301</v>
      </c>
      <c r="C15" s="50" t="s">
        <v>103</v>
      </c>
      <c r="D15" s="67">
        <v>0</v>
      </c>
      <c r="E15" s="67">
        <v>0</v>
      </c>
      <c r="F15" s="67">
        <v>0</v>
      </c>
      <c r="G15" s="67">
        <v>0</v>
      </c>
      <c r="H15" s="84">
        <f t="shared" si="0"/>
        <v>0</v>
      </c>
      <c r="I15" s="154"/>
      <c r="J15" s="154"/>
      <c r="K15" s="154"/>
      <c r="L15" s="154"/>
      <c r="M15" s="84">
        <f t="shared" si="1"/>
        <v>0</v>
      </c>
    </row>
    <row r="16" spans="2:13" ht="21" x14ac:dyDescent="0.15">
      <c r="B16" s="19" t="s">
        <v>58</v>
      </c>
      <c r="C16" s="50" t="s">
        <v>104</v>
      </c>
      <c r="D16" s="188">
        <v>51</v>
      </c>
      <c r="E16" s="188">
        <v>13</v>
      </c>
      <c r="F16" s="188">
        <v>10</v>
      </c>
      <c r="G16" s="67">
        <v>0</v>
      </c>
      <c r="H16" s="84">
        <f t="shared" si="0"/>
        <v>74</v>
      </c>
      <c r="I16" s="154"/>
      <c r="J16" s="154"/>
      <c r="K16" s="154"/>
      <c r="L16" s="154"/>
      <c r="M16" s="84">
        <f t="shared" si="1"/>
        <v>74</v>
      </c>
    </row>
    <row r="17" spans="2:13" ht="21" x14ac:dyDescent="0.15">
      <c r="B17" s="19" t="s">
        <v>59</v>
      </c>
      <c r="C17" s="50" t="s">
        <v>105</v>
      </c>
      <c r="D17" s="67">
        <v>0</v>
      </c>
      <c r="E17" s="67">
        <v>0</v>
      </c>
      <c r="F17" s="67">
        <v>0</v>
      </c>
      <c r="G17" s="67">
        <v>0</v>
      </c>
      <c r="H17" s="84">
        <f t="shared" si="0"/>
        <v>0</v>
      </c>
      <c r="I17" s="154"/>
      <c r="J17" s="154"/>
      <c r="K17" s="154"/>
      <c r="L17" s="154"/>
      <c r="M17" s="84">
        <f t="shared" si="1"/>
        <v>0</v>
      </c>
    </row>
    <row r="18" spans="2:13" ht="21" x14ac:dyDescent="0.15">
      <c r="B18" s="16" t="s">
        <v>1</v>
      </c>
      <c r="C18" s="50" t="s">
        <v>138</v>
      </c>
      <c r="D18" s="84">
        <f>D19+D20+D21+D22</f>
        <v>248</v>
      </c>
      <c r="E18" s="84">
        <f>E19+E20+E21+E22</f>
        <v>69</v>
      </c>
      <c r="F18" s="84">
        <f>F19+F20+F21+F22</f>
        <v>12</v>
      </c>
      <c r="G18" s="84">
        <f>G19+G20+G21+G22</f>
        <v>0</v>
      </c>
      <c r="H18" s="84">
        <f t="shared" si="0"/>
        <v>329</v>
      </c>
      <c r="I18" s="154"/>
      <c r="J18" s="154"/>
      <c r="K18" s="154"/>
      <c r="L18" s="154"/>
      <c r="M18" s="84">
        <f t="shared" si="1"/>
        <v>329</v>
      </c>
    </row>
    <row r="19" spans="2:13" ht="31.5" x14ac:dyDescent="0.15">
      <c r="B19" s="19" t="s">
        <v>346</v>
      </c>
      <c r="C19" s="50" t="s">
        <v>161</v>
      </c>
      <c r="D19" s="188">
        <v>246</v>
      </c>
      <c r="E19" s="188">
        <v>60</v>
      </c>
      <c r="F19" s="188">
        <v>10</v>
      </c>
      <c r="G19" s="67">
        <v>0</v>
      </c>
      <c r="H19" s="84">
        <f t="shared" si="0"/>
        <v>316</v>
      </c>
      <c r="I19" s="154"/>
      <c r="J19" s="154"/>
      <c r="K19" s="154"/>
      <c r="L19" s="154"/>
      <c r="M19" s="84">
        <f t="shared" si="1"/>
        <v>316</v>
      </c>
    </row>
    <row r="20" spans="2:13" ht="21" x14ac:dyDescent="0.15">
      <c r="B20" s="19" t="s">
        <v>3</v>
      </c>
      <c r="C20" s="50" t="s">
        <v>162</v>
      </c>
      <c r="D20" s="67">
        <v>0</v>
      </c>
      <c r="E20" s="67">
        <v>0</v>
      </c>
      <c r="F20" s="67">
        <v>0</v>
      </c>
      <c r="G20" s="67">
        <v>0</v>
      </c>
      <c r="H20" s="84">
        <f t="shared" si="0"/>
        <v>0</v>
      </c>
      <c r="I20" s="154"/>
      <c r="J20" s="154"/>
      <c r="K20" s="154"/>
      <c r="L20" s="154"/>
      <c r="M20" s="84">
        <f t="shared" si="1"/>
        <v>0</v>
      </c>
    </row>
    <row r="21" spans="2:13" ht="12" customHeight="1" x14ac:dyDescent="0.15">
      <c r="B21" s="19" t="s">
        <v>4</v>
      </c>
      <c r="C21" s="50" t="s">
        <v>163</v>
      </c>
      <c r="D21" s="67">
        <v>0</v>
      </c>
      <c r="E21" s="67">
        <v>0</v>
      </c>
      <c r="F21" s="67">
        <v>0</v>
      </c>
      <c r="G21" s="67">
        <v>0</v>
      </c>
      <c r="H21" s="84">
        <f t="shared" si="0"/>
        <v>0</v>
      </c>
      <c r="I21" s="154"/>
      <c r="J21" s="154"/>
      <c r="K21" s="154"/>
      <c r="L21" s="154"/>
      <c r="M21" s="84">
        <f t="shared" si="1"/>
        <v>0</v>
      </c>
    </row>
    <row r="22" spans="2:13" x14ac:dyDescent="0.15">
      <c r="B22" s="19" t="s">
        <v>21</v>
      </c>
      <c r="C22" s="50" t="s">
        <v>164</v>
      </c>
      <c r="D22" s="188">
        <v>2</v>
      </c>
      <c r="E22" s="188">
        <v>9</v>
      </c>
      <c r="F22" s="188">
        <v>2</v>
      </c>
      <c r="G22" s="67">
        <v>0</v>
      </c>
      <c r="H22" s="84">
        <f t="shared" si="0"/>
        <v>13</v>
      </c>
      <c r="I22" s="154"/>
      <c r="J22" s="154"/>
      <c r="K22" s="154"/>
      <c r="L22" s="154"/>
      <c r="M22" s="84">
        <f t="shared" si="1"/>
        <v>13</v>
      </c>
    </row>
    <row r="23" spans="2:13" x14ac:dyDescent="0.15">
      <c r="B23" s="16" t="s">
        <v>17</v>
      </c>
      <c r="C23" s="50" t="s">
        <v>231</v>
      </c>
      <c r="D23" s="67">
        <v>0</v>
      </c>
      <c r="E23" s="67">
        <v>0</v>
      </c>
      <c r="F23" s="67">
        <v>0</v>
      </c>
      <c r="G23" s="67">
        <v>0</v>
      </c>
      <c r="H23" s="84">
        <f t="shared" si="0"/>
        <v>0</v>
      </c>
      <c r="I23" s="154"/>
      <c r="J23" s="154"/>
      <c r="K23" s="154"/>
      <c r="L23" s="154"/>
      <c r="M23" s="84">
        <f t="shared" si="1"/>
        <v>0</v>
      </c>
    </row>
    <row r="24" spans="2:13" ht="21" x14ac:dyDescent="0.15">
      <c r="B24" s="16" t="s">
        <v>6</v>
      </c>
      <c r="C24" s="50" t="s">
        <v>236</v>
      </c>
      <c r="D24" s="84">
        <f>D25+D26+D27+D28+D29+D30</f>
        <v>0</v>
      </c>
      <c r="E24" s="84">
        <f>E25+E26+E27+E28+E29+E30</f>
        <v>0</v>
      </c>
      <c r="F24" s="84">
        <f>F25+F26+F27+F28+F29+F30</f>
        <v>0</v>
      </c>
      <c r="G24" s="84">
        <f>G25+G26+G27+G28+G29+G30</f>
        <v>0</v>
      </c>
      <c r="H24" s="84">
        <f t="shared" si="0"/>
        <v>0</v>
      </c>
      <c r="I24" s="154"/>
      <c r="J24" s="154"/>
      <c r="K24" s="154"/>
      <c r="L24" s="154"/>
      <c r="M24" s="84">
        <f t="shared" si="1"/>
        <v>0</v>
      </c>
    </row>
    <row r="25" spans="2:13" ht="31.5" x14ac:dyDescent="0.15">
      <c r="B25" s="19" t="s">
        <v>7</v>
      </c>
      <c r="C25" s="50" t="s">
        <v>8</v>
      </c>
      <c r="D25" s="67">
        <v>0</v>
      </c>
      <c r="E25" s="67">
        <v>0</v>
      </c>
      <c r="F25" s="67">
        <v>0</v>
      </c>
      <c r="G25" s="67">
        <v>0</v>
      </c>
      <c r="H25" s="84">
        <f t="shared" si="0"/>
        <v>0</v>
      </c>
      <c r="I25" s="154"/>
      <c r="J25" s="154"/>
      <c r="K25" s="154"/>
      <c r="L25" s="154"/>
      <c r="M25" s="84">
        <f t="shared" si="1"/>
        <v>0</v>
      </c>
    </row>
    <row r="26" spans="2:13" ht="21" x14ac:dyDescent="0.15">
      <c r="B26" s="19" t="s">
        <v>60</v>
      </c>
      <c r="C26" s="50" t="s">
        <v>18</v>
      </c>
      <c r="D26" s="67">
        <v>0</v>
      </c>
      <c r="E26" s="67">
        <v>0</v>
      </c>
      <c r="F26" s="67">
        <v>0</v>
      </c>
      <c r="G26" s="67">
        <v>0</v>
      </c>
      <c r="H26" s="84">
        <f t="shared" si="0"/>
        <v>0</v>
      </c>
      <c r="I26" s="154"/>
      <c r="J26" s="154"/>
      <c r="K26" s="154"/>
      <c r="L26" s="154"/>
      <c r="M26" s="84">
        <f t="shared" si="1"/>
        <v>0</v>
      </c>
    </row>
    <row r="27" spans="2:13" ht="21" x14ac:dyDescent="0.15">
      <c r="B27" s="20" t="s">
        <v>23</v>
      </c>
      <c r="C27" s="50" t="s">
        <v>27</v>
      </c>
      <c r="D27" s="67">
        <v>0</v>
      </c>
      <c r="E27" s="67">
        <v>0</v>
      </c>
      <c r="F27" s="67">
        <v>0</v>
      </c>
      <c r="G27" s="67">
        <v>0</v>
      </c>
      <c r="H27" s="84">
        <f t="shared" si="0"/>
        <v>0</v>
      </c>
      <c r="I27" s="154"/>
      <c r="J27" s="154"/>
      <c r="K27" s="154"/>
      <c r="L27" s="154"/>
      <c r="M27" s="84">
        <f t="shared" si="1"/>
        <v>0</v>
      </c>
    </row>
    <row r="28" spans="2:13" ht="12.75" customHeight="1" x14ac:dyDescent="0.15">
      <c r="B28" s="19" t="s">
        <v>9</v>
      </c>
      <c r="C28" s="50" t="s">
        <v>28</v>
      </c>
      <c r="D28" s="67">
        <v>0</v>
      </c>
      <c r="E28" s="67">
        <v>0</v>
      </c>
      <c r="F28" s="67">
        <v>0</v>
      </c>
      <c r="G28" s="67">
        <v>0</v>
      </c>
      <c r="H28" s="84">
        <f t="shared" si="0"/>
        <v>0</v>
      </c>
      <c r="I28" s="154"/>
      <c r="J28" s="154"/>
      <c r="K28" s="154"/>
      <c r="L28" s="154"/>
      <c r="M28" s="84">
        <f t="shared" si="1"/>
        <v>0</v>
      </c>
    </row>
    <row r="29" spans="2:13" ht="21" x14ac:dyDescent="0.15">
      <c r="B29" s="19" t="s">
        <v>24</v>
      </c>
      <c r="C29" s="50" t="s">
        <v>29</v>
      </c>
      <c r="D29" s="67">
        <v>0</v>
      </c>
      <c r="E29" s="67">
        <v>0</v>
      </c>
      <c r="F29" s="67">
        <v>0</v>
      </c>
      <c r="G29" s="67">
        <v>0</v>
      </c>
      <c r="H29" s="84">
        <f t="shared" si="0"/>
        <v>0</v>
      </c>
      <c r="I29" s="154"/>
      <c r="J29" s="154"/>
      <c r="K29" s="154"/>
      <c r="L29" s="154"/>
      <c r="M29" s="84">
        <f t="shared" si="1"/>
        <v>0</v>
      </c>
    </row>
    <row r="30" spans="2:13" ht="21" x14ac:dyDescent="0.15">
      <c r="B30" s="19" t="s">
        <v>25</v>
      </c>
      <c r="C30" s="50" t="s">
        <v>30</v>
      </c>
      <c r="D30" s="67">
        <v>0</v>
      </c>
      <c r="E30" s="67">
        <v>0</v>
      </c>
      <c r="F30" s="67">
        <v>0</v>
      </c>
      <c r="G30" s="67">
        <v>0</v>
      </c>
      <c r="H30" s="84">
        <f t="shared" si="0"/>
        <v>0</v>
      </c>
      <c r="I30" s="154"/>
      <c r="J30" s="154"/>
      <c r="K30" s="154"/>
      <c r="L30" s="154"/>
      <c r="M30" s="84">
        <f t="shared" si="1"/>
        <v>0</v>
      </c>
    </row>
    <row r="31" spans="2:13" x14ac:dyDescent="0.15">
      <c r="B31" s="16" t="s">
        <v>26</v>
      </c>
      <c r="C31" s="50" t="s">
        <v>238</v>
      </c>
      <c r="D31" s="67">
        <v>0</v>
      </c>
      <c r="E31" s="67">
        <v>0</v>
      </c>
      <c r="F31" s="67">
        <v>0</v>
      </c>
      <c r="G31" s="67">
        <v>0</v>
      </c>
      <c r="H31" s="84">
        <f t="shared" si="0"/>
        <v>0</v>
      </c>
      <c r="I31" s="154"/>
      <c r="J31" s="154"/>
      <c r="K31" s="154"/>
      <c r="L31" s="154"/>
      <c r="M31" s="84">
        <f t="shared" si="1"/>
        <v>0</v>
      </c>
    </row>
    <row r="32" spans="2:13" x14ac:dyDescent="0.15">
      <c r="B32" s="16" t="s">
        <v>283</v>
      </c>
      <c r="C32" s="50" t="s">
        <v>169</v>
      </c>
      <c r="D32" s="67">
        <v>0</v>
      </c>
      <c r="E32" s="67">
        <v>0</v>
      </c>
      <c r="F32" s="67">
        <v>0</v>
      </c>
      <c r="G32" s="67">
        <v>0</v>
      </c>
      <c r="H32" s="84">
        <f t="shared" si="0"/>
        <v>0</v>
      </c>
      <c r="I32" s="154"/>
      <c r="J32" s="154"/>
      <c r="K32" s="154"/>
      <c r="L32" s="154"/>
      <c r="M32" s="84">
        <f t="shared" si="1"/>
        <v>0</v>
      </c>
    </row>
  </sheetData>
  <customSheetViews>
    <customSheetView guid="{902538C3-E0DC-4775-8433-E968E033C07B}" showPageBreaks="1" fitToPage="1" printArea="1" hiddenColumns="1" state="hidden" view="pageBreakPreview" topLeftCell="B1">
      <selection activeCell="E24" sqref="E24"/>
      <pageMargins left="0.74803149606299213" right="0.74803149606299213" top="0.98425196850393704" bottom="0.98425196850393704" header="0.51181102362204722" footer="0.51181102362204722"/>
      <pageSetup paperSize="9" scale="79" orientation="landscape" r:id="rId1"/>
      <headerFooter alignWithMargins="0"/>
    </customSheetView>
  </customSheetViews>
  <mergeCells count="6">
    <mergeCell ref="B2:L2"/>
    <mergeCell ref="I5:L5"/>
    <mergeCell ref="M5:M6"/>
    <mergeCell ref="B5:B6"/>
    <mergeCell ref="C5:C6"/>
    <mergeCell ref="D5:H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M37"/>
  <sheetViews>
    <sheetView view="pageBreakPreview" workbookViewId="0">
      <selection activeCell="J15" sqref="J15"/>
    </sheetView>
  </sheetViews>
  <sheetFormatPr defaultRowHeight="10.5" x14ac:dyDescent="0.15"/>
  <cols>
    <col min="1" max="1" width="0.140625" style="1" customWidth="1"/>
    <col min="2" max="2" width="54.7109375" style="1" customWidth="1"/>
    <col min="3" max="3" width="5.85546875" style="1" customWidth="1"/>
    <col min="4" max="13" width="9" style="1" customWidth="1"/>
    <col min="14" max="14" width="10.140625" style="1" customWidth="1"/>
    <col min="15" max="16384" width="9.140625" style="1"/>
  </cols>
  <sheetData>
    <row r="2" spans="2:13" x14ac:dyDescent="0.15">
      <c r="B2" s="251" t="s">
        <v>64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45"/>
    </row>
    <row r="3" spans="2:13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45"/>
    </row>
    <row r="4" spans="2:13" s="86" customFormat="1" ht="12.75" x14ac:dyDescent="0.2">
      <c r="B4" s="94" t="s">
        <v>403</v>
      </c>
      <c r="C4" s="96"/>
      <c r="D4" s="96"/>
      <c r="E4" s="96"/>
      <c r="F4" s="96"/>
      <c r="G4" s="96"/>
      <c r="H4" s="96"/>
      <c r="I4" s="96"/>
      <c r="J4" s="96"/>
      <c r="K4" s="96"/>
      <c r="L4" s="96" t="s">
        <v>416</v>
      </c>
    </row>
    <row r="5" spans="2:13" x14ac:dyDescent="0.15">
      <c r="B5" s="267"/>
      <c r="C5" s="268" t="s">
        <v>43</v>
      </c>
      <c r="D5" s="267" t="s">
        <v>81</v>
      </c>
      <c r="E5" s="267"/>
      <c r="F5" s="267"/>
      <c r="G5" s="267"/>
      <c r="H5" s="267"/>
      <c r="I5" s="264" t="s">
        <v>80</v>
      </c>
      <c r="J5" s="264"/>
      <c r="K5" s="264"/>
      <c r="L5" s="264"/>
      <c r="M5" s="270" t="s">
        <v>82</v>
      </c>
    </row>
    <row r="6" spans="2:13" ht="72" customHeight="1" x14ac:dyDescent="0.15">
      <c r="B6" s="267"/>
      <c r="C6" s="268"/>
      <c r="D6" s="48" t="s">
        <v>61</v>
      </c>
      <c r="E6" s="48" t="s">
        <v>62</v>
      </c>
      <c r="F6" s="48" t="s">
        <v>50</v>
      </c>
      <c r="G6" s="49" t="s">
        <v>448</v>
      </c>
      <c r="H6" s="48" t="s">
        <v>265</v>
      </c>
      <c r="I6" s="135" t="s">
        <v>61</v>
      </c>
      <c r="J6" s="135" t="s">
        <v>62</v>
      </c>
      <c r="K6" s="135" t="s">
        <v>50</v>
      </c>
      <c r="L6" s="135" t="s">
        <v>265</v>
      </c>
      <c r="M6" s="270"/>
    </row>
    <row r="7" spans="2:13" x14ac:dyDescent="0.1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17" t="s">
        <v>161</v>
      </c>
      <c r="H7" s="21">
        <v>6</v>
      </c>
      <c r="I7" s="150">
        <v>7</v>
      </c>
      <c r="J7" s="150">
        <v>8</v>
      </c>
      <c r="K7" s="150">
        <v>9</v>
      </c>
      <c r="L7" s="150">
        <v>10</v>
      </c>
      <c r="M7" s="21">
        <v>11</v>
      </c>
    </row>
    <row r="8" spans="2:13" ht="21" x14ac:dyDescent="0.15">
      <c r="B8" s="55" t="s">
        <v>328</v>
      </c>
      <c r="C8" s="9" t="s">
        <v>189</v>
      </c>
      <c r="D8" s="67">
        <v>0</v>
      </c>
      <c r="E8" s="67">
        <v>0</v>
      </c>
      <c r="F8" s="67">
        <v>0</v>
      </c>
      <c r="G8" s="67">
        <v>0</v>
      </c>
      <c r="H8" s="163">
        <f>G8+F8+E8+D8</f>
        <v>0</v>
      </c>
      <c r="I8" s="154"/>
      <c r="J8" s="154"/>
      <c r="K8" s="154"/>
      <c r="L8" s="154"/>
      <c r="M8" s="163">
        <f>H8</f>
        <v>0</v>
      </c>
    </row>
    <row r="9" spans="2:13" ht="12" customHeight="1" x14ac:dyDescent="0.15">
      <c r="B9" s="56" t="s">
        <v>326</v>
      </c>
      <c r="C9" s="9" t="s">
        <v>99</v>
      </c>
      <c r="D9" s="67">
        <v>0</v>
      </c>
      <c r="E9" s="67">
        <v>0</v>
      </c>
      <c r="F9" s="67">
        <v>0</v>
      </c>
      <c r="G9" s="67">
        <v>0</v>
      </c>
      <c r="H9" s="163">
        <f t="shared" ref="H9:H37" si="0">G9+F9+E9+D9</f>
        <v>0</v>
      </c>
      <c r="I9" s="154"/>
      <c r="J9" s="154"/>
      <c r="K9" s="154"/>
      <c r="L9" s="154"/>
      <c r="M9" s="163">
        <f t="shared" ref="M9:M37" si="1">H9</f>
        <v>0</v>
      </c>
    </row>
    <row r="10" spans="2:13" x14ac:dyDescent="0.15">
      <c r="B10" s="56" t="s">
        <v>329</v>
      </c>
      <c r="C10" s="9" t="s">
        <v>172</v>
      </c>
      <c r="D10" s="67">
        <v>0</v>
      </c>
      <c r="E10" s="67">
        <v>0</v>
      </c>
      <c r="F10" s="67">
        <v>0</v>
      </c>
      <c r="G10" s="67">
        <v>0</v>
      </c>
      <c r="H10" s="163">
        <f t="shared" si="0"/>
        <v>0</v>
      </c>
      <c r="I10" s="154"/>
      <c r="J10" s="154"/>
      <c r="K10" s="154"/>
      <c r="L10" s="154"/>
      <c r="M10" s="163">
        <f t="shared" si="1"/>
        <v>0</v>
      </c>
    </row>
    <row r="11" spans="2:13" ht="12.75" customHeight="1" x14ac:dyDescent="0.15">
      <c r="B11" s="56" t="s">
        <v>330</v>
      </c>
      <c r="C11" s="9" t="s">
        <v>337</v>
      </c>
      <c r="D11" s="67">
        <v>0</v>
      </c>
      <c r="E11" s="67">
        <v>0</v>
      </c>
      <c r="F11" s="67">
        <v>0</v>
      </c>
      <c r="G11" s="67">
        <v>0</v>
      </c>
      <c r="H11" s="163">
        <f t="shared" si="0"/>
        <v>0</v>
      </c>
      <c r="I11" s="154"/>
      <c r="J11" s="154"/>
      <c r="K11" s="154"/>
      <c r="L11" s="154"/>
      <c r="M11" s="163">
        <f t="shared" si="1"/>
        <v>0</v>
      </c>
    </row>
    <row r="12" spans="2:13" ht="21" x14ac:dyDescent="0.15">
      <c r="B12" s="56" t="s">
        <v>331</v>
      </c>
      <c r="C12" s="9" t="s">
        <v>338</v>
      </c>
      <c r="D12" s="67">
        <v>0</v>
      </c>
      <c r="E12" s="67">
        <v>0</v>
      </c>
      <c r="F12" s="67">
        <v>0</v>
      </c>
      <c r="G12" s="67">
        <v>0</v>
      </c>
      <c r="H12" s="163">
        <f t="shared" si="0"/>
        <v>0</v>
      </c>
      <c r="I12" s="154"/>
      <c r="J12" s="154"/>
      <c r="K12" s="154"/>
      <c r="L12" s="154"/>
      <c r="M12" s="163">
        <f t="shared" si="1"/>
        <v>0</v>
      </c>
    </row>
    <row r="13" spans="2:13" ht="21" x14ac:dyDescent="0.15">
      <c r="B13" s="56" t="s">
        <v>332</v>
      </c>
      <c r="C13" s="9" t="s">
        <v>339</v>
      </c>
      <c r="D13" s="67">
        <v>0</v>
      </c>
      <c r="E13" s="67">
        <v>0</v>
      </c>
      <c r="F13" s="67">
        <v>0</v>
      </c>
      <c r="G13" s="67">
        <v>0</v>
      </c>
      <c r="H13" s="163">
        <f t="shared" si="0"/>
        <v>0</v>
      </c>
      <c r="I13" s="154"/>
      <c r="J13" s="154"/>
      <c r="K13" s="154"/>
      <c r="L13" s="154"/>
      <c r="M13" s="163">
        <f t="shared" si="1"/>
        <v>0</v>
      </c>
    </row>
    <row r="14" spans="2:13" ht="12.75" customHeight="1" x14ac:dyDescent="0.15">
      <c r="B14" s="56" t="s">
        <v>325</v>
      </c>
      <c r="C14" s="9" t="s">
        <v>340</v>
      </c>
      <c r="D14" s="67">
        <v>0</v>
      </c>
      <c r="E14" s="67">
        <v>0</v>
      </c>
      <c r="F14" s="67">
        <v>0</v>
      </c>
      <c r="G14" s="67">
        <v>0</v>
      </c>
      <c r="H14" s="163">
        <f t="shared" si="0"/>
        <v>0</v>
      </c>
      <c r="I14" s="154"/>
      <c r="J14" s="154"/>
      <c r="K14" s="154"/>
      <c r="L14" s="154"/>
      <c r="M14" s="163">
        <f t="shared" si="1"/>
        <v>0</v>
      </c>
    </row>
    <row r="15" spans="2:13" x14ac:dyDescent="0.15">
      <c r="B15" s="56" t="s">
        <v>333</v>
      </c>
      <c r="C15" s="9" t="s">
        <v>341</v>
      </c>
      <c r="D15" s="67">
        <v>0</v>
      </c>
      <c r="E15" s="67">
        <v>0</v>
      </c>
      <c r="F15" s="67">
        <v>0</v>
      </c>
      <c r="G15" s="67">
        <v>0</v>
      </c>
      <c r="H15" s="163">
        <f t="shared" si="0"/>
        <v>0</v>
      </c>
      <c r="I15" s="154"/>
      <c r="J15" s="154"/>
      <c r="K15" s="154"/>
      <c r="L15" s="154"/>
      <c r="M15" s="163">
        <f t="shared" si="1"/>
        <v>0</v>
      </c>
    </row>
    <row r="16" spans="2:13" ht="21" x14ac:dyDescent="0.15">
      <c r="B16" s="55" t="s">
        <v>334</v>
      </c>
      <c r="C16" s="9" t="s">
        <v>135</v>
      </c>
      <c r="D16" s="67">
        <v>0</v>
      </c>
      <c r="E16" s="67">
        <v>0</v>
      </c>
      <c r="F16" s="67">
        <v>0</v>
      </c>
      <c r="G16" s="67">
        <v>0</v>
      </c>
      <c r="H16" s="163">
        <f t="shared" si="0"/>
        <v>0</v>
      </c>
      <c r="I16" s="154"/>
      <c r="J16" s="154"/>
      <c r="K16" s="154"/>
      <c r="L16" s="154"/>
      <c r="M16" s="163">
        <f t="shared" si="1"/>
        <v>0</v>
      </c>
    </row>
    <row r="17" spans="2:13" x14ac:dyDescent="0.15">
      <c r="B17" s="56" t="s">
        <v>298</v>
      </c>
      <c r="C17" s="9" t="s">
        <v>156</v>
      </c>
      <c r="D17" s="67">
        <v>0</v>
      </c>
      <c r="E17" s="67">
        <v>0</v>
      </c>
      <c r="F17" s="67">
        <v>0</v>
      </c>
      <c r="G17" s="67">
        <v>0</v>
      </c>
      <c r="H17" s="163">
        <f t="shared" si="0"/>
        <v>0</v>
      </c>
      <c r="I17" s="154"/>
      <c r="J17" s="154"/>
      <c r="K17" s="154"/>
      <c r="L17" s="154"/>
      <c r="M17" s="163">
        <f t="shared" si="1"/>
        <v>0</v>
      </c>
    </row>
    <row r="18" spans="2:13" x14ac:dyDescent="0.15">
      <c r="B18" s="55" t="s">
        <v>299</v>
      </c>
      <c r="C18" s="9" t="s">
        <v>136</v>
      </c>
      <c r="D18" s="67">
        <v>0</v>
      </c>
      <c r="E18" s="67">
        <v>0</v>
      </c>
      <c r="F18" s="67">
        <v>0</v>
      </c>
      <c r="G18" s="67">
        <v>0</v>
      </c>
      <c r="H18" s="163">
        <f t="shared" si="0"/>
        <v>0</v>
      </c>
      <c r="I18" s="154"/>
      <c r="J18" s="154"/>
      <c r="K18" s="154"/>
      <c r="L18" s="154"/>
      <c r="M18" s="163">
        <f t="shared" si="1"/>
        <v>0</v>
      </c>
    </row>
    <row r="19" spans="2:13" ht="21" x14ac:dyDescent="0.15">
      <c r="B19" s="55" t="s">
        <v>300</v>
      </c>
      <c r="C19" s="9" t="s">
        <v>137</v>
      </c>
      <c r="D19" s="67">
        <v>0</v>
      </c>
      <c r="E19" s="67">
        <v>0</v>
      </c>
      <c r="F19" s="67">
        <v>0</v>
      </c>
      <c r="G19" s="67">
        <v>0</v>
      </c>
      <c r="H19" s="163">
        <f t="shared" si="0"/>
        <v>0</v>
      </c>
      <c r="I19" s="154"/>
      <c r="J19" s="154"/>
      <c r="K19" s="154"/>
      <c r="L19" s="154"/>
      <c r="M19" s="163">
        <f t="shared" si="1"/>
        <v>0</v>
      </c>
    </row>
    <row r="20" spans="2:13" ht="21" x14ac:dyDescent="0.15">
      <c r="B20" s="56" t="s">
        <v>301</v>
      </c>
      <c r="C20" s="9" t="s">
        <v>103</v>
      </c>
      <c r="D20" s="67">
        <v>0</v>
      </c>
      <c r="E20" s="67">
        <v>0</v>
      </c>
      <c r="F20" s="67">
        <v>0</v>
      </c>
      <c r="G20" s="67">
        <v>0</v>
      </c>
      <c r="H20" s="163">
        <f t="shared" si="0"/>
        <v>0</v>
      </c>
      <c r="I20" s="154"/>
      <c r="J20" s="154"/>
      <c r="K20" s="154"/>
      <c r="L20" s="154"/>
      <c r="M20" s="163">
        <f t="shared" si="1"/>
        <v>0</v>
      </c>
    </row>
    <row r="21" spans="2:13" x14ac:dyDescent="0.15">
      <c r="B21" s="56" t="s">
        <v>302</v>
      </c>
      <c r="C21" s="9" t="s">
        <v>104</v>
      </c>
      <c r="D21" s="67">
        <v>0</v>
      </c>
      <c r="E21" s="67">
        <v>0</v>
      </c>
      <c r="F21" s="67">
        <v>0</v>
      </c>
      <c r="G21" s="67">
        <v>0</v>
      </c>
      <c r="H21" s="163">
        <f t="shared" si="0"/>
        <v>0</v>
      </c>
      <c r="I21" s="154"/>
      <c r="J21" s="154"/>
      <c r="K21" s="154"/>
      <c r="L21" s="154"/>
      <c r="M21" s="163">
        <f t="shared" si="1"/>
        <v>0</v>
      </c>
    </row>
    <row r="22" spans="2:13" ht="21" x14ac:dyDescent="0.15">
      <c r="B22" s="56" t="s">
        <v>0</v>
      </c>
      <c r="C22" s="9" t="s">
        <v>105</v>
      </c>
      <c r="D22" s="67">
        <v>0</v>
      </c>
      <c r="E22" s="67">
        <v>0</v>
      </c>
      <c r="F22" s="67">
        <v>0</v>
      </c>
      <c r="G22" s="67">
        <v>0</v>
      </c>
      <c r="H22" s="163">
        <f t="shared" si="0"/>
        <v>0</v>
      </c>
      <c r="I22" s="154"/>
      <c r="J22" s="154"/>
      <c r="K22" s="154"/>
      <c r="L22" s="154"/>
      <c r="M22" s="163">
        <f t="shared" si="1"/>
        <v>0</v>
      </c>
    </row>
    <row r="23" spans="2:13" ht="21" x14ac:dyDescent="0.15">
      <c r="B23" s="55" t="s">
        <v>1</v>
      </c>
      <c r="C23" s="9" t="s">
        <v>138</v>
      </c>
      <c r="D23" s="67">
        <v>0</v>
      </c>
      <c r="E23" s="67">
        <v>0</v>
      </c>
      <c r="F23" s="67">
        <v>0</v>
      </c>
      <c r="G23" s="67">
        <v>0</v>
      </c>
      <c r="H23" s="163">
        <f t="shared" si="0"/>
        <v>0</v>
      </c>
      <c r="I23" s="154"/>
      <c r="J23" s="154"/>
      <c r="K23" s="154"/>
      <c r="L23" s="154"/>
      <c r="M23" s="163">
        <f t="shared" si="1"/>
        <v>0</v>
      </c>
    </row>
    <row r="24" spans="2:13" ht="31.5" x14ac:dyDescent="0.15">
      <c r="B24" s="56" t="s">
        <v>335</v>
      </c>
      <c r="C24" s="9" t="s">
        <v>161</v>
      </c>
      <c r="D24" s="67">
        <v>0</v>
      </c>
      <c r="E24" s="67">
        <v>0</v>
      </c>
      <c r="F24" s="67">
        <v>0</v>
      </c>
      <c r="G24" s="67">
        <v>0</v>
      </c>
      <c r="H24" s="163">
        <f t="shared" si="0"/>
        <v>0</v>
      </c>
      <c r="I24" s="154"/>
      <c r="J24" s="154"/>
      <c r="K24" s="154"/>
      <c r="L24" s="154"/>
      <c r="M24" s="163">
        <f t="shared" si="1"/>
        <v>0</v>
      </c>
    </row>
    <row r="25" spans="2:13" ht="12" customHeight="1" x14ac:dyDescent="0.15">
      <c r="B25" s="56" t="s">
        <v>3</v>
      </c>
      <c r="C25" s="9" t="s">
        <v>162</v>
      </c>
      <c r="D25" s="67">
        <v>0</v>
      </c>
      <c r="E25" s="67">
        <v>0</v>
      </c>
      <c r="F25" s="67">
        <v>0</v>
      </c>
      <c r="G25" s="67">
        <v>0</v>
      </c>
      <c r="H25" s="163">
        <f t="shared" si="0"/>
        <v>0</v>
      </c>
      <c r="I25" s="154"/>
      <c r="J25" s="154"/>
      <c r="K25" s="154"/>
      <c r="L25" s="154"/>
      <c r="M25" s="163">
        <f t="shared" si="1"/>
        <v>0</v>
      </c>
    </row>
    <row r="26" spans="2:13" ht="12" customHeight="1" x14ac:dyDescent="0.15">
      <c r="B26" s="56" t="s">
        <v>4</v>
      </c>
      <c r="C26" s="9" t="s">
        <v>163</v>
      </c>
      <c r="D26" s="67">
        <v>0</v>
      </c>
      <c r="E26" s="67">
        <v>0</v>
      </c>
      <c r="F26" s="67">
        <v>0</v>
      </c>
      <c r="G26" s="67">
        <v>0</v>
      </c>
      <c r="H26" s="163">
        <f t="shared" si="0"/>
        <v>0</v>
      </c>
      <c r="I26" s="154"/>
      <c r="J26" s="154"/>
      <c r="K26" s="154"/>
      <c r="L26" s="154"/>
      <c r="M26" s="163">
        <f t="shared" si="1"/>
        <v>0</v>
      </c>
    </row>
    <row r="27" spans="2:13" x14ac:dyDescent="0.15">
      <c r="B27" s="56" t="s">
        <v>21</v>
      </c>
      <c r="C27" s="9" t="s">
        <v>164</v>
      </c>
      <c r="D27" s="67">
        <v>0</v>
      </c>
      <c r="E27" s="67">
        <v>0</v>
      </c>
      <c r="F27" s="67">
        <v>0</v>
      </c>
      <c r="G27" s="67">
        <v>0</v>
      </c>
      <c r="H27" s="163">
        <f t="shared" si="0"/>
        <v>0</v>
      </c>
      <c r="I27" s="154"/>
      <c r="J27" s="154"/>
      <c r="K27" s="154"/>
      <c r="L27" s="154"/>
      <c r="M27" s="163">
        <f t="shared" si="1"/>
        <v>0</v>
      </c>
    </row>
    <row r="28" spans="2:13" x14ac:dyDescent="0.15">
      <c r="B28" s="55" t="s">
        <v>17</v>
      </c>
      <c r="C28" s="9" t="s">
        <v>231</v>
      </c>
      <c r="D28" s="67">
        <v>0</v>
      </c>
      <c r="E28" s="67">
        <v>0</v>
      </c>
      <c r="F28" s="67">
        <v>0</v>
      </c>
      <c r="G28" s="67">
        <v>0</v>
      </c>
      <c r="H28" s="163">
        <f t="shared" si="0"/>
        <v>0</v>
      </c>
      <c r="I28" s="154"/>
      <c r="J28" s="154"/>
      <c r="K28" s="154"/>
      <c r="L28" s="154"/>
      <c r="M28" s="163">
        <f t="shared" si="1"/>
        <v>0</v>
      </c>
    </row>
    <row r="29" spans="2:13" ht="21" x14ac:dyDescent="0.15">
      <c r="B29" s="55" t="s">
        <v>6</v>
      </c>
      <c r="C29" s="9" t="s">
        <v>236</v>
      </c>
      <c r="D29" s="79">
        <v>0</v>
      </c>
      <c r="E29" s="79">
        <v>0</v>
      </c>
      <c r="F29" s="79">
        <v>0</v>
      </c>
      <c r="G29" s="67">
        <v>0</v>
      </c>
      <c r="H29" s="163">
        <f t="shared" si="0"/>
        <v>0</v>
      </c>
      <c r="I29" s="162"/>
      <c r="J29" s="162"/>
      <c r="K29" s="162"/>
      <c r="L29" s="154"/>
      <c r="M29" s="163">
        <f t="shared" si="1"/>
        <v>0</v>
      </c>
    </row>
    <row r="30" spans="2:13" ht="21.75" customHeight="1" x14ac:dyDescent="0.15">
      <c r="B30" s="56" t="s">
        <v>7</v>
      </c>
      <c r="C30" s="9" t="s">
        <v>8</v>
      </c>
      <c r="D30" s="67">
        <v>0</v>
      </c>
      <c r="E30" s="67">
        <v>0</v>
      </c>
      <c r="F30" s="67">
        <v>0</v>
      </c>
      <c r="G30" s="67">
        <v>0</v>
      </c>
      <c r="H30" s="163">
        <f t="shared" si="0"/>
        <v>0</v>
      </c>
      <c r="I30" s="154"/>
      <c r="J30" s="154"/>
      <c r="K30" s="154"/>
      <c r="L30" s="154"/>
      <c r="M30" s="163">
        <f t="shared" si="1"/>
        <v>0</v>
      </c>
    </row>
    <row r="31" spans="2:13" ht="21" x14ac:dyDescent="0.15">
      <c r="B31" s="56" t="s">
        <v>60</v>
      </c>
      <c r="C31" s="9" t="s">
        <v>18</v>
      </c>
      <c r="D31" s="67">
        <v>0</v>
      </c>
      <c r="E31" s="67">
        <v>0</v>
      </c>
      <c r="F31" s="67">
        <v>0</v>
      </c>
      <c r="G31" s="67">
        <v>0</v>
      </c>
      <c r="H31" s="163">
        <f t="shared" si="0"/>
        <v>0</v>
      </c>
      <c r="I31" s="154"/>
      <c r="J31" s="154"/>
      <c r="K31" s="154"/>
      <c r="L31" s="154"/>
      <c r="M31" s="163">
        <f t="shared" si="1"/>
        <v>0</v>
      </c>
    </row>
    <row r="32" spans="2:13" ht="12.75" customHeight="1" x14ac:dyDescent="0.15">
      <c r="B32" s="57" t="s">
        <v>23</v>
      </c>
      <c r="C32" s="9" t="s">
        <v>27</v>
      </c>
      <c r="D32" s="67">
        <v>0</v>
      </c>
      <c r="E32" s="67">
        <v>0</v>
      </c>
      <c r="F32" s="67">
        <v>0</v>
      </c>
      <c r="G32" s="67">
        <v>0</v>
      </c>
      <c r="H32" s="163">
        <f t="shared" si="0"/>
        <v>0</v>
      </c>
      <c r="I32" s="154"/>
      <c r="J32" s="154"/>
      <c r="K32" s="154"/>
      <c r="L32" s="154"/>
      <c r="M32" s="163">
        <f t="shared" si="1"/>
        <v>0</v>
      </c>
    </row>
    <row r="33" spans="2:13" ht="12.75" customHeight="1" x14ac:dyDescent="0.15">
      <c r="B33" s="56" t="s">
        <v>9</v>
      </c>
      <c r="C33" s="9" t="s">
        <v>28</v>
      </c>
      <c r="D33" s="67">
        <v>0</v>
      </c>
      <c r="E33" s="67">
        <v>0</v>
      </c>
      <c r="F33" s="67">
        <v>0</v>
      </c>
      <c r="G33" s="67">
        <v>0</v>
      </c>
      <c r="H33" s="163">
        <f t="shared" si="0"/>
        <v>0</v>
      </c>
      <c r="I33" s="154"/>
      <c r="J33" s="154"/>
      <c r="K33" s="154"/>
      <c r="L33" s="154"/>
      <c r="M33" s="163">
        <f t="shared" si="1"/>
        <v>0</v>
      </c>
    </row>
    <row r="34" spans="2:13" ht="21" x14ac:dyDescent="0.15">
      <c r="B34" s="56" t="s">
        <v>24</v>
      </c>
      <c r="C34" s="9" t="s">
        <v>29</v>
      </c>
      <c r="D34" s="67">
        <v>0</v>
      </c>
      <c r="E34" s="67">
        <v>0</v>
      </c>
      <c r="F34" s="67">
        <v>0</v>
      </c>
      <c r="G34" s="67">
        <v>0</v>
      </c>
      <c r="H34" s="163">
        <f t="shared" si="0"/>
        <v>0</v>
      </c>
      <c r="I34" s="154"/>
      <c r="J34" s="154"/>
      <c r="K34" s="154"/>
      <c r="L34" s="154"/>
      <c r="M34" s="163">
        <f t="shared" si="1"/>
        <v>0</v>
      </c>
    </row>
    <row r="35" spans="2:13" ht="21" x14ac:dyDescent="0.15">
      <c r="B35" s="56" t="s">
        <v>25</v>
      </c>
      <c r="C35" s="9" t="s">
        <v>30</v>
      </c>
      <c r="D35" s="67">
        <v>0</v>
      </c>
      <c r="E35" s="67">
        <v>0</v>
      </c>
      <c r="F35" s="67">
        <v>0</v>
      </c>
      <c r="G35" s="67">
        <v>0</v>
      </c>
      <c r="H35" s="163">
        <f t="shared" si="0"/>
        <v>0</v>
      </c>
      <c r="I35" s="154"/>
      <c r="J35" s="154"/>
      <c r="K35" s="154"/>
      <c r="L35" s="154"/>
      <c r="M35" s="163">
        <f t="shared" si="1"/>
        <v>0</v>
      </c>
    </row>
    <row r="36" spans="2:13" x14ac:dyDescent="0.15">
      <c r="B36" s="55" t="s">
        <v>26</v>
      </c>
      <c r="C36" s="9" t="s">
        <v>238</v>
      </c>
      <c r="D36" s="67">
        <v>0</v>
      </c>
      <c r="E36" s="67">
        <v>0</v>
      </c>
      <c r="F36" s="67">
        <v>0</v>
      </c>
      <c r="G36" s="67">
        <v>0</v>
      </c>
      <c r="H36" s="163">
        <f t="shared" si="0"/>
        <v>0</v>
      </c>
      <c r="I36" s="154"/>
      <c r="J36" s="154"/>
      <c r="K36" s="154"/>
      <c r="L36" s="154"/>
      <c r="M36" s="163">
        <f t="shared" si="1"/>
        <v>0</v>
      </c>
    </row>
    <row r="37" spans="2:13" x14ac:dyDescent="0.15">
      <c r="B37" s="55" t="s">
        <v>283</v>
      </c>
      <c r="C37" s="9" t="s">
        <v>169</v>
      </c>
      <c r="D37" s="67">
        <v>0</v>
      </c>
      <c r="E37" s="67">
        <v>0</v>
      </c>
      <c r="F37" s="67">
        <v>0</v>
      </c>
      <c r="G37" s="67">
        <v>0</v>
      </c>
      <c r="H37" s="163">
        <f t="shared" si="0"/>
        <v>0</v>
      </c>
      <c r="I37" s="154"/>
      <c r="J37" s="154"/>
      <c r="K37" s="154"/>
      <c r="L37" s="154"/>
      <c r="M37" s="163">
        <f t="shared" si="1"/>
        <v>0</v>
      </c>
    </row>
  </sheetData>
  <customSheetViews>
    <customSheetView guid="{902538C3-E0DC-4775-8433-E968E033C07B}" showPageBreaks="1" fitToPage="1" printArea="1" state="hidden" view="pageBreakPreview">
      <selection activeCell="J15" sqref="J15"/>
      <pageMargins left="0.75" right="0.75" top="1" bottom="1" header="0.5" footer="0.5"/>
      <pageSetup paperSize="9" scale="74" orientation="landscape" r:id="rId1"/>
      <headerFooter alignWithMargins="0"/>
    </customSheetView>
  </customSheetViews>
  <mergeCells count="6">
    <mergeCell ref="B2:L2"/>
    <mergeCell ref="M5:M6"/>
    <mergeCell ref="B5:B6"/>
    <mergeCell ref="C5:C6"/>
    <mergeCell ref="D5:H5"/>
    <mergeCell ref="I5:L5"/>
  </mergeCells>
  <phoneticPr fontId="0" type="noConversion"/>
  <pageMargins left="0.75" right="0.75" top="1" bottom="1" header="0.5" footer="0.5"/>
  <pageSetup paperSize="9" scale="74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M49"/>
  <sheetViews>
    <sheetView view="pageBreakPreview" topLeftCell="B1" workbookViewId="0">
      <selection activeCell="N7" sqref="N7"/>
    </sheetView>
  </sheetViews>
  <sheetFormatPr defaultRowHeight="10.5" x14ac:dyDescent="0.15"/>
  <cols>
    <col min="1" max="1" width="9.140625" style="1" hidden="1" customWidth="1"/>
    <col min="2" max="2" width="53.85546875" style="1" customWidth="1"/>
    <col min="3" max="3" width="5.85546875" style="1" customWidth="1"/>
    <col min="4" max="13" width="9" style="1" customWidth="1"/>
    <col min="14" max="14" width="10.140625" style="1" customWidth="1"/>
    <col min="15" max="16384" width="9.140625" style="1"/>
  </cols>
  <sheetData>
    <row r="2" spans="2:13" x14ac:dyDescent="0.15">
      <c r="B2" s="251" t="s">
        <v>304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45"/>
    </row>
    <row r="3" spans="2:13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45"/>
    </row>
    <row r="4" spans="2:13" s="86" customFormat="1" ht="12.75" x14ac:dyDescent="0.2">
      <c r="B4" s="94" t="s">
        <v>403</v>
      </c>
      <c r="C4" s="95"/>
      <c r="D4" s="95"/>
      <c r="E4" s="95"/>
      <c r="F4" s="95"/>
      <c r="G4" s="95"/>
      <c r="H4" s="95"/>
      <c r="I4" s="95"/>
      <c r="J4" s="95"/>
      <c r="K4" s="95"/>
      <c r="L4" s="95" t="s">
        <v>417</v>
      </c>
    </row>
    <row r="5" spans="2:13" ht="10.5" customHeight="1" x14ac:dyDescent="0.15">
      <c r="B5" s="267"/>
      <c r="C5" s="268" t="s">
        <v>43</v>
      </c>
      <c r="D5" s="269" t="s">
        <v>81</v>
      </c>
      <c r="E5" s="269"/>
      <c r="F5" s="269"/>
      <c r="G5" s="269"/>
      <c r="H5" s="269"/>
      <c r="I5" s="266" t="s">
        <v>80</v>
      </c>
      <c r="J5" s="266"/>
      <c r="K5" s="266"/>
      <c r="L5" s="266"/>
      <c r="M5" s="259" t="s">
        <v>82</v>
      </c>
    </row>
    <row r="6" spans="2:13" ht="82.5" customHeight="1" x14ac:dyDescent="0.15">
      <c r="B6" s="267"/>
      <c r="C6" s="268"/>
      <c r="D6" s="48" t="s">
        <v>61</v>
      </c>
      <c r="E6" s="48" t="s">
        <v>62</v>
      </c>
      <c r="F6" s="48" t="s">
        <v>50</v>
      </c>
      <c r="G6" s="49" t="s">
        <v>448</v>
      </c>
      <c r="H6" s="48" t="s">
        <v>265</v>
      </c>
      <c r="I6" s="135" t="s">
        <v>61</v>
      </c>
      <c r="J6" s="135" t="s">
        <v>62</v>
      </c>
      <c r="K6" s="135" t="s">
        <v>50</v>
      </c>
      <c r="L6" s="135" t="s">
        <v>265</v>
      </c>
      <c r="M6" s="259"/>
    </row>
    <row r="7" spans="2:13" s="133" customFormat="1" x14ac:dyDescent="0.15"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 t="s">
        <v>161</v>
      </c>
      <c r="H7" s="17">
        <v>6</v>
      </c>
      <c r="I7" s="151">
        <v>7</v>
      </c>
      <c r="J7" s="151">
        <v>8</v>
      </c>
      <c r="K7" s="151">
        <v>9</v>
      </c>
      <c r="L7" s="151">
        <v>10</v>
      </c>
      <c r="M7" s="17">
        <v>11</v>
      </c>
    </row>
    <row r="8" spans="2:13" ht="24" x14ac:dyDescent="0.15">
      <c r="B8" s="58" t="s">
        <v>342</v>
      </c>
      <c r="C8" s="70" t="s">
        <v>189</v>
      </c>
      <c r="D8" s="67">
        <v>0</v>
      </c>
      <c r="E8" s="67">
        <v>0</v>
      </c>
      <c r="F8" s="67">
        <v>0</v>
      </c>
      <c r="G8" s="67">
        <v>0</v>
      </c>
      <c r="H8" s="163">
        <f>G8+F8+E8+D8</f>
        <v>0</v>
      </c>
      <c r="I8" s="154"/>
      <c r="J8" s="154"/>
      <c r="K8" s="154"/>
      <c r="L8" s="154"/>
      <c r="M8" s="163">
        <f>H8</f>
        <v>0</v>
      </c>
    </row>
    <row r="9" spans="2:13" ht="12" x14ac:dyDescent="0.15">
      <c r="B9" s="59" t="s">
        <v>343</v>
      </c>
      <c r="C9" s="70" t="s">
        <v>99</v>
      </c>
      <c r="D9" s="67">
        <v>0</v>
      </c>
      <c r="E9" s="67">
        <v>0</v>
      </c>
      <c r="F9" s="67">
        <v>0</v>
      </c>
      <c r="G9" s="67">
        <v>0</v>
      </c>
      <c r="H9" s="163">
        <f t="shared" ref="H9:H34" si="0">G9+F9+E9+D9</f>
        <v>0</v>
      </c>
      <c r="I9" s="154"/>
      <c r="J9" s="154"/>
      <c r="K9" s="154"/>
      <c r="L9" s="154"/>
      <c r="M9" s="163">
        <f t="shared" ref="M9:M34" si="1">H9</f>
        <v>0</v>
      </c>
    </row>
    <row r="10" spans="2:13" ht="27.75" customHeight="1" x14ac:dyDescent="0.15">
      <c r="B10" s="58" t="s">
        <v>20</v>
      </c>
      <c r="C10" s="70" t="s">
        <v>135</v>
      </c>
      <c r="D10" s="67">
        <v>0</v>
      </c>
      <c r="E10" s="67">
        <v>0</v>
      </c>
      <c r="F10" s="67">
        <v>0</v>
      </c>
      <c r="G10" s="67">
        <v>0</v>
      </c>
      <c r="H10" s="163">
        <f t="shared" si="0"/>
        <v>0</v>
      </c>
      <c r="I10" s="154"/>
      <c r="J10" s="154"/>
      <c r="K10" s="154"/>
      <c r="L10" s="154"/>
      <c r="M10" s="163">
        <f t="shared" si="1"/>
        <v>0</v>
      </c>
    </row>
    <row r="11" spans="2:13" ht="12" x14ac:dyDescent="0.15">
      <c r="B11" s="59" t="s">
        <v>286</v>
      </c>
      <c r="C11" s="70" t="s">
        <v>156</v>
      </c>
      <c r="D11" s="67">
        <v>0</v>
      </c>
      <c r="E11" s="67">
        <v>0</v>
      </c>
      <c r="F11" s="67">
        <v>0</v>
      </c>
      <c r="G11" s="67">
        <v>0</v>
      </c>
      <c r="H11" s="163">
        <f t="shared" si="0"/>
        <v>0</v>
      </c>
      <c r="I11" s="154"/>
      <c r="J11" s="154"/>
      <c r="K11" s="154"/>
      <c r="L11" s="154"/>
      <c r="M11" s="163">
        <f t="shared" si="1"/>
        <v>0</v>
      </c>
    </row>
    <row r="12" spans="2:13" ht="12" x14ac:dyDescent="0.15">
      <c r="B12" s="59" t="s">
        <v>287</v>
      </c>
      <c r="C12" s="70" t="s">
        <v>157</v>
      </c>
      <c r="D12" s="67">
        <v>0</v>
      </c>
      <c r="E12" s="67">
        <v>0</v>
      </c>
      <c r="F12" s="67">
        <v>0</v>
      </c>
      <c r="G12" s="67">
        <v>0</v>
      </c>
      <c r="H12" s="163">
        <f t="shared" si="0"/>
        <v>0</v>
      </c>
      <c r="I12" s="154"/>
      <c r="J12" s="154"/>
      <c r="K12" s="154"/>
      <c r="L12" s="154"/>
      <c r="M12" s="163">
        <f t="shared" si="1"/>
        <v>0</v>
      </c>
    </row>
    <row r="13" spans="2:13" ht="12" x14ac:dyDescent="0.15">
      <c r="B13" s="59" t="s">
        <v>288</v>
      </c>
      <c r="C13" s="70" t="s">
        <v>158</v>
      </c>
      <c r="D13" s="67">
        <v>0</v>
      </c>
      <c r="E13" s="67">
        <v>0</v>
      </c>
      <c r="F13" s="67">
        <v>0</v>
      </c>
      <c r="G13" s="67">
        <v>0</v>
      </c>
      <c r="H13" s="163">
        <f t="shared" si="0"/>
        <v>0</v>
      </c>
      <c r="I13" s="154"/>
      <c r="J13" s="154"/>
      <c r="K13" s="154"/>
      <c r="L13" s="154"/>
      <c r="M13" s="163">
        <f t="shared" si="1"/>
        <v>0</v>
      </c>
    </row>
    <row r="14" spans="2:13" ht="12" x14ac:dyDescent="0.15">
      <c r="B14" s="59" t="s">
        <v>344</v>
      </c>
      <c r="C14" s="70" t="s">
        <v>322</v>
      </c>
      <c r="D14" s="67">
        <v>0</v>
      </c>
      <c r="E14" s="67">
        <v>0</v>
      </c>
      <c r="F14" s="67">
        <v>0</v>
      </c>
      <c r="G14" s="67">
        <v>0</v>
      </c>
      <c r="H14" s="163">
        <f t="shared" si="0"/>
        <v>0</v>
      </c>
      <c r="I14" s="154"/>
      <c r="J14" s="154"/>
      <c r="K14" s="154"/>
      <c r="L14" s="154"/>
      <c r="M14" s="163">
        <f t="shared" si="1"/>
        <v>0</v>
      </c>
    </row>
    <row r="15" spans="2:13" ht="24" x14ac:dyDescent="0.15">
      <c r="B15" s="58" t="s">
        <v>345</v>
      </c>
      <c r="C15" s="70" t="s">
        <v>136</v>
      </c>
      <c r="D15" s="67">
        <v>0</v>
      </c>
      <c r="E15" s="67">
        <v>0</v>
      </c>
      <c r="F15" s="67">
        <v>0</v>
      </c>
      <c r="G15" s="67">
        <v>0</v>
      </c>
      <c r="H15" s="163">
        <f t="shared" si="0"/>
        <v>0</v>
      </c>
      <c r="I15" s="154"/>
      <c r="J15" s="154"/>
      <c r="K15" s="154"/>
      <c r="L15" s="154"/>
      <c r="M15" s="163">
        <f t="shared" si="1"/>
        <v>0</v>
      </c>
    </row>
    <row r="16" spans="2:13" ht="24" x14ac:dyDescent="0.15">
      <c r="B16" s="58" t="s">
        <v>300</v>
      </c>
      <c r="C16" s="70" t="s">
        <v>137</v>
      </c>
      <c r="D16" s="67">
        <v>0</v>
      </c>
      <c r="E16" s="67">
        <v>0</v>
      </c>
      <c r="F16" s="67">
        <v>0</v>
      </c>
      <c r="G16" s="67">
        <v>0</v>
      </c>
      <c r="H16" s="163">
        <f t="shared" si="0"/>
        <v>0</v>
      </c>
      <c r="I16" s="154"/>
      <c r="J16" s="154"/>
      <c r="K16" s="154"/>
      <c r="L16" s="154"/>
      <c r="M16" s="163">
        <f t="shared" si="1"/>
        <v>0</v>
      </c>
    </row>
    <row r="17" spans="2:13" ht="24" x14ac:dyDescent="0.15">
      <c r="B17" s="59" t="s">
        <v>301</v>
      </c>
      <c r="C17" s="70" t="s">
        <v>103</v>
      </c>
      <c r="D17" s="67">
        <v>0</v>
      </c>
      <c r="E17" s="67">
        <v>0</v>
      </c>
      <c r="F17" s="67">
        <v>0</v>
      </c>
      <c r="G17" s="67">
        <v>0</v>
      </c>
      <c r="H17" s="163">
        <f t="shared" si="0"/>
        <v>0</v>
      </c>
      <c r="I17" s="154"/>
      <c r="J17" s="154"/>
      <c r="K17" s="154"/>
      <c r="L17" s="154"/>
      <c r="M17" s="163">
        <f t="shared" si="1"/>
        <v>0</v>
      </c>
    </row>
    <row r="18" spans="2:13" ht="12" x14ac:dyDescent="0.15">
      <c r="B18" s="59" t="s">
        <v>302</v>
      </c>
      <c r="C18" s="70" t="s">
        <v>104</v>
      </c>
      <c r="D18" s="67">
        <v>0</v>
      </c>
      <c r="E18" s="67">
        <v>0</v>
      </c>
      <c r="F18" s="67">
        <v>0</v>
      </c>
      <c r="G18" s="67">
        <v>0</v>
      </c>
      <c r="H18" s="163">
        <f t="shared" si="0"/>
        <v>0</v>
      </c>
      <c r="I18" s="154"/>
      <c r="J18" s="154"/>
      <c r="K18" s="154"/>
      <c r="L18" s="154"/>
      <c r="M18" s="163">
        <f t="shared" si="1"/>
        <v>0</v>
      </c>
    </row>
    <row r="19" spans="2:13" ht="24" x14ac:dyDescent="0.15">
      <c r="B19" s="59" t="s">
        <v>0</v>
      </c>
      <c r="C19" s="70" t="s">
        <v>105</v>
      </c>
      <c r="D19" s="67">
        <v>0</v>
      </c>
      <c r="E19" s="67">
        <v>0</v>
      </c>
      <c r="F19" s="67">
        <v>0</v>
      </c>
      <c r="G19" s="67">
        <v>0</v>
      </c>
      <c r="H19" s="163">
        <f t="shared" si="0"/>
        <v>0</v>
      </c>
      <c r="I19" s="154"/>
      <c r="J19" s="154"/>
      <c r="K19" s="154"/>
      <c r="L19" s="154"/>
      <c r="M19" s="163">
        <f t="shared" si="1"/>
        <v>0</v>
      </c>
    </row>
    <row r="20" spans="2:13" ht="12" x14ac:dyDescent="0.15">
      <c r="B20" s="58" t="s">
        <v>15</v>
      </c>
      <c r="C20" s="70" t="s">
        <v>138</v>
      </c>
      <c r="D20" s="67">
        <v>0</v>
      </c>
      <c r="E20" s="67">
        <v>0</v>
      </c>
      <c r="F20" s="67">
        <v>0</v>
      </c>
      <c r="G20" s="67">
        <v>0</v>
      </c>
      <c r="H20" s="163">
        <f t="shared" si="0"/>
        <v>0</v>
      </c>
      <c r="I20" s="154"/>
      <c r="J20" s="154"/>
      <c r="K20" s="154"/>
      <c r="L20" s="154"/>
      <c r="M20" s="163">
        <f t="shared" si="1"/>
        <v>0</v>
      </c>
    </row>
    <row r="21" spans="2:13" ht="24" x14ac:dyDescent="0.15">
      <c r="B21" s="59" t="s">
        <v>346</v>
      </c>
      <c r="C21" s="70" t="s">
        <v>161</v>
      </c>
      <c r="D21" s="67">
        <v>0</v>
      </c>
      <c r="E21" s="67">
        <v>0</v>
      </c>
      <c r="F21" s="67">
        <v>0</v>
      </c>
      <c r="G21" s="67">
        <v>0</v>
      </c>
      <c r="H21" s="163">
        <f t="shared" si="0"/>
        <v>0</v>
      </c>
      <c r="I21" s="154"/>
      <c r="J21" s="154"/>
      <c r="K21" s="154"/>
      <c r="L21" s="154"/>
      <c r="M21" s="163">
        <f t="shared" si="1"/>
        <v>0</v>
      </c>
    </row>
    <row r="22" spans="2:13" ht="14.25" customHeight="1" x14ac:dyDescent="0.15">
      <c r="B22" s="59" t="s">
        <v>3</v>
      </c>
      <c r="C22" s="70" t="s">
        <v>162</v>
      </c>
      <c r="D22" s="67">
        <v>0</v>
      </c>
      <c r="E22" s="67">
        <v>0</v>
      </c>
      <c r="F22" s="67">
        <v>0</v>
      </c>
      <c r="G22" s="67">
        <v>0</v>
      </c>
      <c r="H22" s="163">
        <f t="shared" si="0"/>
        <v>0</v>
      </c>
      <c r="I22" s="154"/>
      <c r="J22" s="154"/>
      <c r="K22" s="154"/>
      <c r="L22" s="154"/>
      <c r="M22" s="163">
        <f t="shared" si="1"/>
        <v>0</v>
      </c>
    </row>
    <row r="23" spans="2:13" ht="14.25" customHeight="1" x14ac:dyDescent="0.15">
      <c r="B23" s="59" t="s">
        <v>4</v>
      </c>
      <c r="C23" s="70" t="s">
        <v>163</v>
      </c>
      <c r="D23" s="67">
        <v>0</v>
      </c>
      <c r="E23" s="67">
        <v>0</v>
      </c>
      <c r="F23" s="67">
        <v>0</v>
      </c>
      <c r="G23" s="67">
        <v>0</v>
      </c>
      <c r="H23" s="163">
        <f t="shared" si="0"/>
        <v>0</v>
      </c>
      <c r="I23" s="154"/>
      <c r="J23" s="154"/>
      <c r="K23" s="154"/>
      <c r="L23" s="154"/>
      <c r="M23" s="163">
        <f t="shared" si="1"/>
        <v>0</v>
      </c>
    </row>
    <row r="24" spans="2:13" ht="12" x14ac:dyDescent="0.15">
      <c r="B24" s="59" t="s">
        <v>21</v>
      </c>
      <c r="C24" s="70" t="s">
        <v>164</v>
      </c>
      <c r="D24" s="67">
        <v>0</v>
      </c>
      <c r="E24" s="67">
        <v>0</v>
      </c>
      <c r="F24" s="67">
        <v>0</v>
      </c>
      <c r="G24" s="67">
        <v>0</v>
      </c>
      <c r="H24" s="163">
        <f t="shared" si="0"/>
        <v>0</v>
      </c>
      <c r="I24" s="154"/>
      <c r="J24" s="154"/>
      <c r="K24" s="154"/>
      <c r="L24" s="154"/>
      <c r="M24" s="163">
        <f t="shared" si="1"/>
        <v>0</v>
      </c>
    </row>
    <row r="25" spans="2:13" ht="12" x14ac:dyDescent="0.15">
      <c r="B25" s="58" t="s">
        <v>17</v>
      </c>
      <c r="C25" s="70" t="s">
        <v>231</v>
      </c>
      <c r="D25" s="67">
        <v>0</v>
      </c>
      <c r="E25" s="67">
        <v>0</v>
      </c>
      <c r="F25" s="67">
        <v>0</v>
      </c>
      <c r="G25" s="67">
        <v>0</v>
      </c>
      <c r="H25" s="163">
        <f t="shared" si="0"/>
        <v>0</v>
      </c>
      <c r="I25" s="154"/>
      <c r="J25" s="154"/>
      <c r="K25" s="154"/>
      <c r="L25" s="154"/>
      <c r="M25" s="163">
        <f t="shared" si="1"/>
        <v>0</v>
      </c>
    </row>
    <row r="26" spans="2:13" ht="24" x14ac:dyDescent="0.15">
      <c r="B26" s="58" t="s">
        <v>6</v>
      </c>
      <c r="C26" s="70" t="s">
        <v>236</v>
      </c>
      <c r="D26" s="67">
        <v>0</v>
      </c>
      <c r="E26" s="67">
        <v>0</v>
      </c>
      <c r="F26" s="67">
        <v>0</v>
      </c>
      <c r="G26" s="67">
        <v>0</v>
      </c>
      <c r="H26" s="163">
        <f t="shared" si="0"/>
        <v>0</v>
      </c>
      <c r="I26" s="154"/>
      <c r="J26" s="154"/>
      <c r="K26" s="154"/>
      <c r="L26" s="154"/>
      <c r="M26" s="163">
        <f t="shared" si="1"/>
        <v>0</v>
      </c>
    </row>
    <row r="27" spans="2:13" ht="36" x14ac:dyDescent="0.15">
      <c r="B27" s="59" t="s">
        <v>7</v>
      </c>
      <c r="C27" s="70" t="s">
        <v>8</v>
      </c>
      <c r="D27" s="67">
        <v>0</v>
      </c>
      <c r="E27" s="67">
        <v>0</v>
      </c>
      <c r="F27" s="67">
        <v>0</v>
      </c>
      <c r="G27" s="67">
        <v>0</v>
      </c>
      <c r="H27" s="163">
        <f t="shared" si="0"/>
        <v>0</v>
      </c>
      <c r="I27" s="154"/>
      <c r="J27" s="154"/>
      <c r="K27" s="154"/>
      <c r="L27" s="154"/>
      <c r="M27" s="163">
        <f t="shared" si="1"/>
        <v>0</v>
      </c>
    </row>
    <row r="28" spans="2:13" ht="24" x14ac:dyDescent="0.15">
      <c r="B28" s="59" t="s">
        <v>22</v>
      </c>
      <c r="C28" s="70" t="s">
        <v>18</v>
      </c>
      <c r="D28" s="67">
        <v>0</v>
      </c>
      <c r="E28" s="67">
        <v>0</v>
      </c>
      <c r="F28" s="67">
        <v>0</v>
      </c>
      <c r="G28" s="67">
        <v>0</v>
      </c>
      <c r="H28" s="163">
        <f t="shared" si="0"/>
        <v>0</v>
      </c>
      <c r="I28" s="154"/>
      <c r="J28" s="154"/>
      <c r="K28" s="154"/>
      <c r="L28" s="154"/>
      <c r="M28" s="163">
        <f t="shared" si="1"/>
        <v>0</v>
      </c>
    </row>
    <row r="29" spans="2:13" ht="24" x14ac:dyDescent="0.15">
      <c r="B29" s="60" t="s">
        <v>336</v>
      </c>
      <c r="C29" s="70" t="s">
        <v>27</v>
      </c>
      <c r="D29" s="67">
        <v>0</v>
      </c>
      <c r="E29" s="67">
        <v>0</v>
      </c>
      <c r="F29" s="67">
        <v>0</v>
      </c>
      <c r="G29" s="67">
        <v>0</v>
      </c>
      <c r="H29" s="163">
        <f t="shared" si="0"/>
        <v>0</v>
      </c>
      <c r="I29" s="154"/>
      <c r="J29" s="154"/>
      <c r="K29" s="154"/>
      <c r="L29" s="154"/>
      <c r="M29" s="163">
        <f t="shared" si="1"/>
        <v>0</v>
      </c>
    </row>
    <row r="30" spans="2:13" ht="14.25" customHeight="1" x14ac:dyDescent="0.15">
      <c r="B30" s="59" t="s">
        <v>9</v>
      </c>
      <c r="C30" s="70" t="s">
        <v>28</v>
      </c>
      <c r="D30" s="67">
        <v>0</v>
      </c>
      <c r="E30" s="67">
        <v>0</v>
      </c>
      <c r="F30" s="67">
        <v>0</v>
      </c>
      <c r="G30" s="67">
        <v>0</v>
      </c>
      <c r="H30" s="163">
        <f t="shared" si="0"/>
        <v>0</v>
      </c>
      <c r="I30" s="154"/>
      <c r="J30" s="154"/>
      <c r="K30" s="154"/>
      <c r="L30" s="154"/>
      <c r="M30" s="163">
        <f t="shared" si="1"/>
        <v>0</v>
      </c>
    </row>
    <row r="31" spans="2:13" ht="24" x14ac:dyDescent="0.15">
      <c r="B31" s="59" t="s">
        <v>347</v>
      </c>
      <c r="C31" s="70" t="s">
        <v>29</v>
      </c>
      <c r="D31" s="67">
        <v>0</v>
      </c>
      <c r="E31" s="67">
        <v>0</v>
      </c>
      <c r="F31" s="67">
        <v>0</v>
      </c>
      <c r="G31" s="67">
        <v>0</v>
      </c>
      <c r="H31" s="163">
        <f t="shared" si="0"/>
        <v>0</v>
      </c>
      <c r="I31" s="154"/>
      <c r="J31" s="154"/>
      <c r="K31" s="154"/>
      <c r="L31" s="154"/>
      <c r="M31" s="163">
        <f t="shared" si="1"/>
        <v>0</v>
      </c>
    </row>
    <row r="32" spans="2:13" ht="24" x14ac:dyDescent="0.15">
      <c r="B32" s="59" t="s">
        <v>25</v>
      </c>
      <c r="C32" s="70" t="s">
        <v>30</v>
      </c>
      <c r="D32" s="67">
        <v>0</v>
      </c>
      <c r="E32" s="67">
        <v>0</v>
      </c>
      <c r="F32" s="67">
        <v>0</v>
      </c>
      <c r="G32" s="67">
        <v>0</v>
      </c>
      <c r="H32" s="163">
        <f t="shared" si="0"/>
        <v>0</v>
      </c>
      <c r="I32" s="154"/>
      <c r="J32" s="154"/>
      <c r="K32" s="154"/>
      <c r="L32" s="154"/>
      <c r="M32" s="163">
        <f t="shared" si="1"/>
        <v>0</v>
      </c>
    </row>
    <row r="33" spans="2:13" ht="12" x14ac:dyDescent="0.15">
      <c r="B33" s="58" t="s">
        <v>26</v>
      </c>
      <c r="C33" s="70" t="s">
        <v>238</v>
      </c>
      <c r="D33" s="67">
        <v>0</v>
      </c>
      <c r="E33" s="67">
        <v>0</v>
      </c>
      <c r="F33" s="67">
        <v>0</v>
      </c>
      <c r="G33" s="67">
        <v>0</v>
      </c>
      <c r="H33" s="163">
        <f t="shared" si="0"/>
        <v>0</v>
      </c>
      <c r="I33" s="154"/>
      <c r="J33" s="154"/>
      <c r="K33" s="154"/>
      <c r="L33" s="154"/>
      <c r="M33" s="163">
        <f t="shared" si="1"/>
        <v>0</v>
      </c>
    </row>
    <row r="34" spans="2:13" ht="12" x14ac:dyDescent="0.15">
      <c r="B34" s="58" t="s">
        <v>283</v>
      </c>
      <c r="C34" s="70" t="s">
        <v>169</v>
      </c>
      <c r="D34" s="67">
        <v>0</v>
      </c>
      <c r="E34" s="67">
        <v>0</v>
      </c>
      <c r="F34" s="67">
        <v>0</v>
      </c>
      <c r="G34" s="67">
        <v>0</v>
      </c>
      <c r="H34" s="163">
        <f t="shared" si="0"/>
        <v>0</v>
      </c>
      <c r="I34" s="154"/>
      <c r="J34" s="154"/>
      <c r="K34" s="154"/>
      <c r="L34" s="154"/>
      <c r="M34" s="163">
        <f t="shared" si="1"/>
        <v>0</v>
      </c>
    </row>
    <row r="35" spans="2:13" x14ac:dyDescent="0.15">
      <c r="B35" s="53"/>
      <c r="C35" s="34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2:13" x14ac:dyDescent="0.15">
      <c r="B36" s="53"/>
      <c r="C36" s="34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x14ac:dyDescent="0.15">
      <c r="B37" s="53"/>
      <c r="C37" s="34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x14ac:dyDescent="0.15">
      <c r="B38" s="53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2:13" x14ac:dyDescent="0.15">
      <c r="B39" s="53"/>
      <c r="C39" s="34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x14ac:dyDescent="0.15">
      <c r="B40" s="53"/>
      <c r="C40" s="34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x14ac:dyDescent="0.15">
      <c r="B41" s="53"/>
      <c r="C41" s="34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x14ac:dyDescent="0.15">
      <c r="B42" s="53"/>
      <c r="C42" s="34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x14ac:dyDescent="0.15">
      <c r="B43" s="53"/>
      <c r="C43" s="34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x14ac:dyDescent="0.15">
      <c r="B44" s="53"/>
      <c r="C44" s="34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x14ac:dyDescent="0.15">
      <c r="B45" s="53"/>
      <c r="C45" s="34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x14ac:dyDescent="0.15">
      <c r="B46" s="53"/>
      <c r="C46" s="34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x14ac:dyDescent="0.15">
      <c r="B47" s="53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x14ac:dyDescent="0.15">
      <c r="B48" s="53"/>
      <c r="C48" s="34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3" x14ac:dyDescent="0.15">
      <c r="B49" s="53"/>
      <c r="C49" s="34"/>
      <c r="D49" s="32"/>
      <c r="E49" s="32"/>
      <c r="F49" s="32"/>
      <c r="G49" s="32"/>
      <c r="H49" s="32"/>
      <c r="I49" s="32"/>
      <c r="J49" s="32"/>
      <c r="K49" s="32"/>
      <c r="L49" s="32"/>
      <c r="M49" s="32"/>
    </row>
  </sheetData>
  <customSheetViews>
    <customSheetView guid="{902538C3-E0DC-4775-8433-E968E033C07B}" showPageBreaks="1" fitToPage="1" printArea="1" hiddenColumns="1" state="hidden" view="pageBreakPreview" topLeftCell="B1">
      <selection activeCell="N7" sqref="N7"/>
      <pageMargins left="0.75" right="0.75" top="1" bottom="1" header="0.5" footer="0.5"/>
      <pageSetup paperSize="9" scale="71" orientation="landscape" r:id="rId1"/>
      <headerFooter alignWithMargins="0"/>
    </customSheetView>
  </customSheetViews>
  <mergeCells count="6">
    <mergeCell ref="B2:L2"/>
    <mergeCell ref="M5:M6"/>
    <mergeCell ref="B5:B6"/>
    <mergeCell ref="C5:C6"/>
    <mergeCell ref="D5:H5"/>
    <mergeCell ref="I5:L5"/>
  </mergeCells>
  <phoneticPr fontId="0" type="noConversion"/>
  <pageMargins left="0.75" right="0.75" top="1" bottom="1" header="0.5" footer="0.5"/>
  <pageSetup paperSize="9" scale="71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workbookViewId="0">
      <selection sqref="A1:H20"/>
    </sheetView>
  </sheetViews>
  <sheetFormatPr defaultRowHeight="10.5" x14ac:dyDescent="0.15"/>
  <cols>
    <col min="1" max="1" width="2.42578125" style="1" customWidth="1"/>
    <col min="2" max="2" width="55.7109375" style="1" customWidth="1"/>
    <col min="3" max="3" width="5.7109375" style="1" customWidth="1"/>
    <col min="4" max="4" width="9" style="27" customWidth="1"/>
    <col min="5" max="8" width="9" style="1" customWidth="1"/>
    <col min="9" max="9" width="9.7109375" style="1" customWidth="1"/>
    <col min="10" max="10" width="2" style="1" customWidth="1"/>
    <col min="11" max="16384" width="9.140625" style="1"/>
  </cols>
  <sheetData>
    <row r="1" spans="1:8" x14ac:dyDescent="0.15">
      <c r="A1" s="143"/>
      <c r="B1" s="143"/>
      <c r="C1" s="144"/>
      <c r="D1" s="143"/>
      <c r="E1" s="143"/>
      <c r="F1" s="143"/>
      <c r="G1" s="143"/>
      <c r="H1" s="143"/>
    </row>
    <row r="2" spans="1:8" x14ac:dyDescent="0.15">
      <c r="A2" s="143"/>
      <c r="B2" s="271" t="s">
        <v>175</v>
      </c>
      <c r="C2" s="271"/>
      <c r="D2" s="271"/>
      <c r="E2" s="271"/>
      <c r="F2" s="271"/>
      <c r="G2" s="271"/>
      <c r="H2" s="271"/>
    </row>
    <row r="3" spans="1:8" ht="12.75" customHeight="1" x14ac:dyDescent="0.15">
      <c r="A3" s="143"/>
      <c r="B3" s="145"/>
      <c r="C3" s="145"/>
      <c r="D3" s="164"/>
      <c r="E3" s="164"/>
      <c r="F3" s="164"/>
      <c r="G3" s="164"/>
      <c r="H3" s="147"/>
    </row>
    <row r="4" spans="1:8" x14ac:dyDescent="0.15">
      <c r="A4" s="143"/>
      <c r="B4" s="145"/>
      <c r="C4" s="145"/>
      <c r="D4" s="164"/>
      <c r="E4" s="164"/>
      <c r="F4" s="164"/>
      <c r="G4" s="164"/>
      <c r="H4" s="164"/>
    </row>
    <row r="5" spans="1:8" ht="10.5" customHeight="1" x14ac:dyDescent="0.15">
      <c r="A5" s="143"/>
      <c r="B5" s="272"/>
      <c r="C5" s="257" t="s">
        <v>117</v>
      </c>
      <c r="D5" s="254" t="s">
        <v>80</v>
      </c>
      <c r="E5" s="254"/>
      <c r="F5" s="254"/>
      <c r="G5" s="254"/>
      <c r="H5" s="254"/>
    </row>
    <row r="6" spans="1:8" ht="78.75" customHeight="1" x14ac:dyDescent="0.15">
      <c r="A6" s="143"/>
      <c r="B6" s="272"/>
      <c r="C6" s="257"/>
      <c r="D6" s="135" t="s">
        <v>61</v>
      </c>
      <c r="E6" s="135" t="s">
        <v>62</v>
      </c>
      <c r="F6" s="135" t="s">
        <v>50</v>
      </c>
      <c r="G6" s="135" t="s">
        <v>448</v>
      </c>
      <c r="H6" s="135" t="s">
        <v>265</v>
      </c>
    </row>
    <row r="7" spans="1:8" x14ac:dyDescent="0.15">
      <c r="A7" s="143"/>
      <c r="B7" s="136">
        <v>1</v>
      </c>
      <c r="C7" s="136">
        <v>2</v>
      </c>
      <c r="D7" s="136">
        <v>3</v>
      </c>
      <c r="E7" s="137">
        <v>4</v>
      </c>
      <c r="F7" s="137">
        <v>5</v>
      </c>
      <c r="G7" s="137" t="s">
        <v>161</v>
      </c>
      <c r="H7" s="136">
        <v>6</v>
      </c>
    </row>
    <row r="8" spans="1:8" ht="21" x14ac:dyDescent="0.15">
      <c r="A8" s="143"/>
      <c r="B8" s="138" t="s">
        <v>71</v>
      </c>
      <c r="C8" s="155" t="s">
        <v>189</v>
      </c>
      <c r="D8" s="154" t="s">
        <v>400</v>
      </c>
      <c r="E8" s="154" t="s">
        <v>400</v>
      </c>
      <c r="F8" s="154" t="s">
        <v>400</v>
      </c>
      <c r="G8" s="154"/>
      <c r="H8" s="154" t="s">
        <v>400</v>
      </c>
    </row>
    <row r="9" spans="1:8" x14ac:dyDescent="0.15">
      <c r="A9" s="143"/>
      <c r="B9" s="138" t="s">
        <v>11</v>
      </c>
      <c r="C9" s="155" t="s">
        <v>135</v>
      </c>
      <c r="D9" s="154" t="s">
        <v>400</v>
      </c>
      <c r="E9" s="154" t="s">
        <v>400</v>
      </c>
      <c r="F9" s="154" t="s">
        <v>400</v>
      </c>
      <c r="G9" s="154"/>
      <c r="H9" s="154" t="s">
        <v>400</v>
      </c>
    </row>
    <row r="10" spans="1:8" ht="21" x14ac:dyDescent="0.15">
      <c r="A10" s="143"/>
      <c r="B10" s="138" t="s">
        <v>12</v>
      </c>
      <c r="C10" s="155" t="s">
        <v>136</v>
      </c>
      <c r="D10" s="154" t="s">
        <v>400</v>
      </c>
      <c r="E10" s="154" t="s">
        <v>400</v>
      </c>
      <c r="F10" s="154" t="s">
        <v>400</v>
      </c>
      <c r="G10" s="154"/>
      <c r="H10" s="154" t="s">
        <v>400</v>
      </c>
    </row>
    <row r="11" spans="1:8" ht="21" x14ac:dyDescent="0.15">
      <c r="A11" s="143"/>
      <c r="B11" s="141" t="s">
        <v>290</v>
      </c>
      <c r="C11" s="155" t="s">
        <v>100</v>
      </c>
      <c r="D11" s="154" t="s">
        <v>400</v>
      </c>
      <c r="E11" s="154" t="s">
        <v>400</v>
      </c>
      <c r="F11" s="154" t="s">
        <v>400</v>
      </c>
      <c r="G11" s="154"/>
      <c r="H11" s="154" t="s">
        <v>400</v>
      </c>
    </row>
    <row r="12" spans="1:8" ht="12" customHeight="1" x14ac:dyDescent="0.15">
      <c r="A12" s="143"/>
      <c r="B12" s="141" t="s">
        <v>273</v>
      </c>
      <c r="C12" s="155" t="s">
        <v>101</v>
      </c>
      <c r="D12" s="154" t="s">
        <v>400</v>
      </c>
      <c r="E12" s="154" t="s">
        <v>400</v>
      </c>
      <c r="F12" s="154" t="s">
        <v>400</v>
      </c>
      <c r="G12" s="154"/>
      <c r="H12" s="154" t="s">
        <v>400</v>
      </c>
    </row>
    <row r="13" spans="1:8" ht="21" x14ac:dyDescent="0.15">
      <c r="A13" s="143"/>
      <c r="B13" s="141" t="s">
        <v>274</v>
      </c>
      <c r="C13" s="155" t="s">
        <v>102</v>
      </c>
      <c r="D13" s="154" t="s">
        <v>400</v>
      </c>
      <c r="E13" s="154" t="s">
        <v>400</v>
      </c>
      <c r="F13" s="154" t="s">
        <v>400</v>
      </c>
      <c r="G13" s="154"/>
      <c r="H13" s="154" t="s">
        <v>400</v>
      </c>
    </row>
    <row r="14" spans="1:8" ht="21" x14ac:dyDescent="0.15">
      <c r="A14" s="143"/>
      <c r="B14" s="141" t="s">
        <v>275</v>
      </c>
      <c r="C14" s="155" t="s">
        <v>159</v>
      </c>
      <c r="D14" s="154" t="s">
        <v>400</v>
      </c>
      <c r="E14" s="154" t="s">
        <v>400</v>
      </c>
      <c r="F14" s="154" t="s">
        <v>400</v>
      </c>
      <c r="G14" s="154"/>
      <c r="H14" s="154" t="s">
        <v>400</v>
      </c>
    </row>
    <row r="15" spans="1:8" ht="21" x14ac:dyDescent="0.15">
      <c r="A15" s="143"/>
      <c r="B15" s="141" t="s">
        <v>276</v>
      </c>
      <c r="C15" s="155" t="s">
        <v>160</v>
      </c>
      <c r="D15" s="154" t="s">
        <v>400</v>
      </c>
      <c r="E15" s="154" t="s">
        <v>400</v>
      </c>
      <c r="F15" s="154" t="s">
        <v>400</v>
      </c>
      <c r="G15" s="154"/>
      <c r="H15" s="154" t="s">
        <v>400</v>
      </c>
    </row>
    <row r="16" spans="1:8" ht="21" x14ac:dyDescent="0.15">
      <c r="A16" s="143"/>
      <c r="B16" s="141" t="s">
        <v>277</v>
      </c>
      <c r="C16" s="155" t="s">
        <v>206</v>
      </c>
      <c r="D16" s="154" t="s">
        <v>400</v>
      </c>
      <c r="E16" s="154" t="s">
        <v>400</v>
      </c>
      <c r="F16" s="154" t="s">
        <v>400</v>
      </c>
      <c r="G16" s="154"/>
      <c r="H16" s="154" t="s">
        <v>400</v>
      </c>
    </row>
    <row r="17" spans="1:8" ht="21" x14ac:dyDescent="0.15">
      <c r="A17" s="143"/>
      <c r="B17" s="142" t="s">
        <v>278</v>
      </c>
      <c r="C17" s="155" t="s">
        <v>208</v>
      </c>
      <c r="D17" s="154" t="s">
        <v>400</v>
      </c>
      <c r="E17" s="154" t="s">
        <v>400</v>
      </c>
      <c r="F17" s="154" t="s">
        <v>400</v>
      </c>
      <c r="G17" s="154"/>
      <c r="H17" s="154" t="s">
        <v>400</v>
      </c>
    </row>
    <row r="18" spans="1:8" ht="31.5" x14ac:dyDescent="0.15">
      <c r="A18" s="143"/>
      <c r="B18" s="142" t="s">
        <v>279</v>
      </c>
      <c r="C18" s="155" t="s">
        <v>280</v>
      </c>
      <c r="D18" s="154" t="s">
        <v>400</v>
      </c>
      <c r="E18" s="154" t="s">
        <v>400</v>
      </c>
      <c r="F18" s="154" t="s">
        <v>400</v>
      </c>
      <c r="G18" s="154"/>
      <c r="H18" s="154" t="s">
        <v>400</v>
      </c>
    </row>
    <row r="19" spans="1:8" ht="21" x14ac:dyDescent="0.15">
      <c r="A19" s="143"/>
      <c r="B19" s="142" t="s">
        <v>293</v>
      </c>
      <c r="C19" s="155" t="s">
        <v>282</v>
      </c>
      <c r="D19" s="154" t="s">
        <v>400</v>
      </c>
      <c r="E19" s="154" t="s">
        <v>400</v>
      </c>
      <c r="F19" s="154" t="s">
        <v>400</v>
      </c>
      <c r="G19" s="154"/>
      <c r="H19" s="154" t="s">
        <v>400</v>
      </c>
    </row>
    <row r="20" spans="1:8" x14ac:dyDescent="0.15">
      <c r="A20" s="143"/>
      <c r="B20" s="141" t="s">
        <v>283</v>
      </c>
      <c r="C20" s="155" t="s">
        <v>284</v>
      </c>
      <c r="D20" s="154" t="s">
        <v>400</v>
      </c>
      <c r="E20" s="154" t="s">
        <v>400</v>
      </c>
      <c r="F20" s="154" t="s">
        <v>400</v>
      </c>
      <c r="G20" s="154"/>
      <c r="H20" s="154" t="s">
        <v>400</v>
      </c>
    </row>
    <row r="21" spans="1:8" x14ac:dyDescent="0.15">
      <c r="D21" s="1"/>
    </row>
    <row r="22" spans="1:8" x14ac:dyDescent="0.15">
      <c r="C22" s="27"/>
      <c r="D22" s="1"/>
    </row>
    <row r="23" spans="1:8" x14ac:dyDescent="0.15">
      <c r="C23" s="27"/>
      <c r="D23" s="1"/>
    </row>
  </sheetData>
  <customSheetViews>
    <customSheetView guid="{902538C3-E0DC-4775-8433-E968E033C07B}" showPageBreaks="1" fitToPage="1" printArea="1" state="hidden" view="pageBreakPreview">
      <selection sqref="A1:H20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4">
    <mergeCell ref="B2:H2"/>
    <mergeCell ref="B5:B6"/>
    <mergeCell ref="C5:C6"/>
    <mergeCell ref="D5:H5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workbookViewId="0">
      <selection sqref="A1:H25"/>
    </sheetView>
  </sheetViews>
  <sheetFormatPr defaultRowHeight="10.5" x14ac:dyDescent="0.15"/>
  <cols>
    <col min="1" max="1" width="2.42578125" style="1" customWidth="1"/>
    <col min="2" max="2" width="45" style="1" customWidth="1"/>
    <col min="3" max="3" width="5.7109375" style="1" customWidth="1"/>
    <col min="4" max="4" width="9" style="27" customWidth="1"/>
    <col min="5" max="8" width="9" style="1" customWidth="1"/>
    <col min="9" max="9" width="9.7109375" style="1" customWidth="1"/>
    <col min="10" max="16384" width="9.140625" style="1"/>
  </cols>
  <sheetData>
    <row r="1" spans="1:8" x14ac:dyDescent="0.15">
      <c r="A1" s="143"/>
      <c r="B1" s="143"/>
      <c r="C1" s="144"/>
      <c r="D1" s="143"/>
      <c r="E1" s="143"/>
      <c r="F1" s="143"/>
      <c r="G1" s="143"/>
      <c r="H1" s="143"/>
    </row>
    <row r="2" spans="1:8" x14ac:dyDescent="0.15">
      <c r="A2" s="143"/>
      <c r="B2" s="271" t="s">
        <v>176</v>
      </c>
      <c r="C2" s="271"/>
      <c r="D2" s="271"/>
      <c r="E2" s="271"/>
      <c r="F2" s="271"/>
      <c r="G2" s="271"/>
      <c r="H2" s="271"/>
    </row>
    <row r="3" spans="1:8" ht="12.75" customHeight="1" x14ac:dyDescent="0.15">
      <c r="A3" s="143"/>
      <c r="B3" s="145"/>
      <c r="C3" s="145"/>
      <c r="D3" s="146"/>
      <c r="E3" s="146"/>
      <c r="F3" s="146"/>
      <c r="G3" s="146"/>
      <c r="H3" s="147"/>
    </row>
    <row r="4" spans="1:8" x14ac:dyDescent="0.15">
      <c r="A4" s="143"/>
      <c r="B4" s="145"/>
      <c r="C4" s="145"/>
      <c r="D4" s="146"/>
      <c r="E4" s="146"/>
      <c r="F4" s="146"/>
      <c r="G4" s="146"/>
      <c r="H4" s="146"/>
    </row>
    <row r="5" spans="1:8" ht="10.5" customHeight="1" x14ac:dyDescent="0.15">
      <c r="A5" s="143"/>
      <c r="B5" s="257"/>
      <c r="C5" s="257" t="s">
        <v>117</v>
      </c>
      <c r="D5" s="254" t="s">
        <v>80</v>
      </c>
      <c r="E5" s="254"/>
      <c r="F5" s="254"/>
      <c r="G5" s="254"/>
      <c r="H5" s="254"/>
    </row>
    <row r="6" spans="1:8" ht="74.25" customHeight="1" x14ac:dyDescent="0.15">
      <c r="A6" s="143"/>
      <c r="B6" s="257"/>
      <c r="C6" s="257"/>
      <c r="D6" s="135" t="s">
        <v>61</v>
      </c>
      <c r="E6" s="135" t="s">
        <v>62</v>
      </c>
      <c r="F6" s="135" t="s">
        <v>50</v>
      </c>
      <c r="G6" s="135" t="s">
        <v>448</v>
      </c>
      <c r="H6" s="135" t="s">
        <v>265</v>
      </c>
    </row>
    <row r="7" spans="1:8" x14ac:dyDescent="0.15">
      <c r="A7" s="143"/>
      <c r="B7" s="136">
        <v>1</v>
      </c>
      <c r="C7" s="136">
        <v>2</v>
      </c>
      <c r="D7" s="137">
        <v>3</v>
      </c>
      <c r="E7" s="137">
        <v>4</v>
      </c>
      <c r="F7" s="137">
        <v>5</v>
      </c>
      <c r="G7" s="137" t="s">
        <v>161</v>
      </c>
      <c r="H7" s="137">
        <v>6</v>
      </c>
    </row>
    <row r="8" spans="1:8" ht="21.75" customHeight="1" x14ac:dyDescent="0.15">
      <c r="A8" s="143"/>
      <c r="B8" s="138" t="s">
        <v>13</v>
      </c>
      <c r="C8" s="139" t="s">
        <v>189</v>
      </c>
      <c r="D8" s="140" t="s">
        <v>400</v>
      </c>
      <c r="E8" s="140" t="s">
        <v>400</v>
      </c>
      <c r="F8" s="140" t="s">
        <v>400</v>
      </c>
      <c r="G8" s="140"/>
      <c r="H8" s="140" t="s">
        <v>400</v>
      </c>
    </row>
    <row r="9" spans="1:8" ht="22.5" customHeight="1" x14ac:dyDescent="0.15">
      <c r="A9" s="143"/>
      <c r="B9" s="138" t="s">
        <v>14</v>
      </c>
      <c r="C9" s="139" t="s">
        <v>135</v>
      </c>
      <c r="D9" s="140" t="s">
        <v>400</v>
      </c>
      <c r="E9" s="140" t="s">
        <v>400</v>
      </c>
      <c r="F9" s="140" t="s">
        <v>400</v>
      </c>
      <c r="G9" s="140"/>
      <c r="H9" s="140" t="s">
        <v>400</v>
      </c>
    </row>
    <row r="10" spans="1:8" ht="13.5" customHeight="1" x14ac:dyDescent="0.15">
      <c r="A10" s="143"/>
      <c r="B10" s="141" t="s">
        <v>298</v>
      </c>
      <c r="C10" s="139" t="s">
        <v>156</v>
      </c>
      <c r="D10" s="140" t="s">
        <v>400</v>
      </c>
      <c r="E10" s="140" t="s">
        <v>400</v>
      </c>
      <c r="F10" s="140" t="s">
        <v>400</v>
      </c>
      <c r="G10" s="140"/>
      <c r="H10" s="140" t="s">
        <v>400</v>
      </c>
    </row>
    <row r="11" spans="1:8" ht="12.75" customHeight="1" x14ac:dyDescent="0.15">
      <c r="A11" s="143"/>
      <c r="B11" s="138" t="s">
        <v>299</v>
      </c>
      <c r="C11" s="139" t="s">
        <v>136</v>
      </c>
      <c r="D11" s="140" t="s">
        <v>400</v>
      </c>
      <c r="E11" s="140" t="s">
        <v>400</v>
      </c>
      <c r="F11" s="140" t="s">
        <v>400</v>
      </c>
      <c r="G11" s="140"/>
      <c r="H11" s="140" t="s">
        <v>400</v>
      </c>
    </row>
    <row r="12" spans="1:8" ht="21.75" customHeight="1" x14ac:dyDescent="0.15">
      <c r="A12" s="143"/>
      <c r="B12" s="138" t="s">
        <v>300</v>
      </c>
      <c r="C12" s="139" t="s">
        <v>137</v>
      </c>
      <c r="D12" s="140" t="s">
        <v>400</v>
      </c>
      <c r="E12" s="140" t="s">
        <v>400</v>
      </c>
      <c r="F12" s="140" t="s">
        <v>400</v>
      </c>
      <c r="G12" s="140"/>
      <c r="H12" s="140" t="s">
        <v>400</v>
      </c>
    </row>
    <row r="13" spans="1:8" ht="21.75" customHeight="1" x14ac:dyDescent="0.15">
      <c r="A13" s="143"/>
      <c r="B13" s="141" t="s">
        <v>301</v>
      </c>
      <c r="C13" s="139" t="s">
        <v>103</v>
      </c>
      <c r="D13" s="140" t="s">
        <v>400</v>
      </c>
      <c r="E13" s="140" t="s">
        <v>400</v>
      </c>
      <c r="F13" s="140" t="s">
        <v>400</v>
      </c>
      <c r="G13" s="140"/>
      <c r="H13" s="140" t="s">
        <v>400</v>
      </c>
    </row>
    <row r="14" spans="1:8" ht="15" customHeight="1" x14ac:dyDescent="0.15">
      <c r="A14" s="143"/>
      <c r="B14" s="141" t="s">
        <v>302</v>
      </c>
      <c r="C14" s="139" t="s">
        <v>104</v>
      </c>
      <c r="D14" s="140" t="s">
        <v>400</v>
      </c>
      <c r="E14" s="140" t="s">
        <v>400</v>
      </c>
      <c r="F14" s="140" t="s">
        <v>400</v>
      </c>
      <c r="G14" s="140"/>
      <c r="H14" s="140" t="s">
        <v>400</v>
      </c>
    </row>
    <row r="15" spans="1:8" ht="23.25" customHeight="1" x14ac:dyDescent="0.15">
      <c r="A15" s="143"/>
      <c r="B15" s="141" t="s">
        <v>0</v>
      </c>
      <c r="C15" s="139" t="s">
        <v>105</v>
      </c>
      <c r="D15" s="140" t="s">
        <v>400</v>
      </c>
      <c r="E15" s="140" t="s">
        <v>400</v>
      </c>
      <c r="F15" s="140" t="s">
        <v>400</v>
      </c>
      <c r="G15" s="140"/>
      <c r="H15" s="140" t="s">
        <v>400</v>
      </c>
    </row>
    <row r="16" spans="1:8" ht="13.5" customHeight="1" x14ac:dyDescent="0.15">
      <c r="A16" s="143"/>
      <c r="B16" s="138" t="s">
        <v>15</v>
      </c>
      <c r="C16" s="139" t="s">
        <v>138</v>
      </c>
      <c r="D16" s="140" t="s">
        <v>400</v>
      </c>
      <c r="E16" s="140" t="s">
        <v>400</v>
      </c>
      <c r="F16" s="140" t="s">
        <v>400</v>
      </c>
      <c r="G16" s="140"/>
      <c r="H16" s="140" t="s">
        <v>400</v>
      </c>
    </row>
    <row r="17" spans="1:8" ht="33" customHeight="1" x14ac:dyDescent="0.15">
      <c r="A17" s="143"/>
      <c r="B17" s="141" t="s">
        <v>16</v>
      </c>
      <c r="C17" s="139" t="s">
        <v>161</v>
      </c>
      <c r="D17" s="140" t="s">
        <v>400</v>
      </c>
      <c r="E17" s="140" t="s">
        <v>400</v>
      </c>
      <c r="F17" s="140" t="s">
        <v>400</v>
      </c>
      <c r="G17" s="140"/>
      <c r="H17" s="140" t="s">
        <v>400</v>
      </c>
    </row>
    <row r="18" spans="1:8" ht="24" customHeight="1" x14ac:dyDescent="0.15">
      <c r="A18" s="143"/>
      <c r="B18" s="141" t="s">
        <v>3</v>
      </c>
      <c r="C18" s="139" t="s">
        <v>162</v>
      </c>
      <c r="D18" s="140" t="s">
        <v>400</v>
      </c>
      <c r="E18" s="140" t="s">
        <v>400</v>
      </c>
      <c r="F18" s="140" t="s">
        <v>400</v>
      </c>
      <c r="G18" s="140"/>
      <c r="H18" s="140" t="s">
        <v>400</v>
      </c>
    </row>
    <row r="19" spans="1:8" ht="20.25" customHeight="1" x14ac:dyDescent="0.15">
      <c r="A19" s="143"/>
      <c r="B19" s="141" t="s">
        <v>4</v>
      </c>
      <c r="C19" s="139" t="s">
        <v>163</v>
      </c>
      <c r="D19" s="140" t="s">
        <v>400</v>
      </c>
      <c r="E19" s="140" t="s">
        <v>400</v>
      </c>
      <c r="F19" s="140" t="s">
        <v>400</v>
      </c>
      <c r="G19" s="140"/>
      <c r="H19" s="140" t="s">
        <v>400</v>
      </c>
    </row>
    <row r="20" spans="1:8" ht="12.75" customHeight="1" x14ac:dyDescent="0.15">
      <c r="A20" s="143"/>
      <c r="B20" s="138" t="s">
        <v>17</v>
      </c>
      <c r="C20" s="139" t="s">
        <v>231</v>
      </c>
      <c r="D20" s="140" t="s">
        <v>400</v>
      </c>
      <c r="E20" s="140" t="s">
        <v>400</v>
      </c>
      <c r="F20" s="140" t="s">
        <v>400</v>
      </c>
      <c r="G20" s="140"/>
      <c r="H20" s="140" t="s">
        <v>400</v>
      </c>
    </row>
    <row r="21" spans="1:8" ht="23.25" customHeight="1" x14ac:dyDescent="0.15">
      <c r="A21" s="143"/>
      <c r="B21" s="138" t="s">
        <v>6</v>
      </c>
      <c r="C21" s="139" t="s">
        <v>236</v>
      </c>
      <c r="D21" s="140" t="s">
        <v>400</v>
      </c>
      <c r="E21" s="140" t="s">
        <v>400</v>
      </c>
      <c r="F21" s="140" t="s">
        <v>400</v>
      </c>
      <c r="G21" s="140"/>
      <c r="H21" s="140" t="s">
        <v>400</v>
      </c>
    </row>
    <row r="22" spans="1:8" ht="31.5" customHeight="1" x14ac:dyDescent="0.15">
      <c r="A22" s="143"/>
      <c r="B22" s="141" t="s">
        <v>7</v>
      </c>
      <c r="C22" s="139" t="s">
        <v>8</v>
      </c>
      <c r="D22" s="140" t="s">
        <v>400</v>
      </c>
      <c r="E22" s="140" t="s">
        <v>400</v>
      </c>
      <c r="F22" s="140" t="s">
        <v>400</v>
      </c>
      <c r="G22" s="140"/>
      <c r="H22" s="140" t="s">
        <v>400</v>
      </c>
    </row>
    <row r="23" spans="1:8" ht="23.25" customHeight="1" x14ac:dyDescent="0.15">
      <c r="A23" s="143"/>
      <c r="B23" s="141" t="s">
        <v>10</v>
      </c>
      <c r="C23" s="139" t="s">
        <v>18</v>
      </c>
      <c r="D23" s="140" t="s">
        <v>400</v>
      </c>
      <c r="E23" s="140" t="s">
        <v>400</v>
      </c>
      <c r="F23" s="140" t="s">
        <v>400</v>
      </c>
      <c r="G23" s="140"/>
      <c r="H23" s="140" t="s">
        <v>400</v>
      </c>
    </row>
    <row r="24" spans="1:8" ht="22.5" customHeight="1" x14ac:dyDescent="0.15">
      <c r="A24" s="143"/>
      <c r="B24" s="138" t="s">
        <v>9</v>
      </c>
      <c r="C24" s="139" t="s">
        <v>238</v>
      </c>
      <c r="D24" s="140" t="s">
        <v>400</v>
      </c>
      <c r="E24" s="140" t="s">
        <v>400</v>
      </c>
      <c r="F24" s="140" t="s">
        <v>400</v>
      </c>
      <c r="G24" s="140"/>
      <c r="H24" s="140" t="s">
        <v>400</v>
      </c>
    </row>
    <row r="25" spans="1:8" ht="11.25" customHeight="1" x14ac:dyDescent="0.15">
      <c r="A25" s="143"/>
      <c r="B25" s="138" t="s">
        <v>283</v>
      </c>
      <c r="C25" s="139" t="s">
        <v>169</v>
      </c>
      <c r="D25" s="140" t="s">
        <v>400</v>
      </c>
      <c r="E25" s="140" t="s">
        <v>400</v>
      </c>
      <c r="F25" s="140" t="s">
        <v>400</v>
      </c>
      <c r="G25" s="140"/>
      <c r="H25" s="140" t="s">
        <v>400</v>
      </c>
    </row>
    <row r="26" spans="1:8" x14ac:dyDescent="0.15">
      <c r="D26" s="1"/>
    </row>
    <row r="27" spans="1:8" x14ac:dyDescent="0.15">
      <c r="C27" s="27"/>
      <c r="D27" s="1"/>
    </row>
    <row r="28" spans="1:8" x14ac:dyDescent="0.15">
      <c r="C28" s="27"/>
      <c r="D28" s="1"/>
    </row>
  </sheetData>
  <customSheetViews>
    <customSheetView guid="{902538C3-E0DC-4775-8433-E968E033C07B}" showPageBreaks="1" fitToPage="1" printArea="1" state="hidden" view="pageBreakPreview">
      <selection sqref="A1:H25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4">
    <mergeCell ref="B2:H2"/>
    <mergeCell ref="B5:B6"/>
    <mergeCell ref="C5:C6"/>
    <mergeCell ref="D5:H5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view="pageBreakPreview" workbookViewId="0">
      <selection activeCell="B1" sqref="B1:H30"/>
    </sheetView>
  </sheetViews>
  <sheetFormatPr defaultRowHeight="10.5" x14ac:dyDescent="0.15"/>
  <cols>
    <col min="1" max="1" width="1.5703125" style="1" customWidth="1"/>
    <col min="2" max="2" width="46.140625" style="1" customWidth="1"/>
    <col min="3" max="3" width="5.7109375" style="1" customWidth="1"/>
    <col min="4" max="4" width="9" style="27" customWidth="1"/>
    <col min="5" max="8" width="9" style="1" customWidth="1"/>
    <col min="9" max="9" width="2" style="1" customWidth="1"/>
    <col min="10" max="16384" width="9.140625" style="1"/>
  </cols>
  <sheetData>
    <row r="1" spans="2:8" x14ac:dyDescent="0.15">
      <c r="B1" s="143"/>
      <c r="C1" s="143"/>
      <c r="D1" s="144"/>
      <c r="E1" s="143"/>
      <c r="F1" s="143"/>
      <c r="G1" s="143"/>
      <c r="H1" s="143"/>
    </row>
    <row r="2" spans="2:8" x14ac:dyDescent="0.15">
      <c r="B2" s="271" t="s">
        <v>177</v>
      </c>
      <c r="C2" s="271"/>
      <c r="D2" s="271"/>
      <c r="E2" s="271"/>
      <c r="F2" s="271"/>
      <c r="G2" s="271"/>
      <c r="H2" s="271"/>
    </row>
    <row r="3" spans="2:8" x14ac:dyDescent="0.15">
      <c r="B3" s="165"/>
      <c r="C3" s="165"/>
      <c r="D3" s="165"/>
      <c r="E3" s="165"/>
      <c r="F3" s="165"/>
      <c r="G3" s="165"/>
      <c r="H3" s="165"/>
    </row>
    <row r="4" spans="2:8" x14ac:dyDescent="0.15">
      <c r="B4" s="165"/>
      <c r="C4" s="165"/>
      <c r="D4" s="165"/>
      <c r="E4" s="165"/>
      <c r="F4" s="165"/>
      <c r="G4" s="165"/>
      <c r="H4" s="165"/>
    </row>
    <row r="5" spans="2:8" x14ac:dyDescent="0.15">
      <c r="B5" s="257"/>
      <c r="C5" s="257" t="s">
        <v>117</v>
      </c>
      <c r="D5" s="257" t="s">
        <v>80</v>
      </c>
      <c r="E5" s="257"/>
      <c r="F5" s="257"/>
      <c r="G5" s="257"/>
      <c r="H5" s="257"/>
    </row>
    <row r="6" spans="2:8" ht="68.25" customHeight="1" x14ac:dyDescent="0.15">
      <c r="B6" s="257"/>
      <c r="C6" s="257"/>
      <c r="D6" s="135" t="s">
        <v>61</v>
      </c>
      <c r="E6" s="135" t="s">
        <v>62</v>
      </c>
      <c r="F6" s="135" t="s">
        <v>50</v>
      </c>
      <c r="G6" s="135" t="s">
        <v>448</v>
      </c>
      <c r="H6" s="135" t="s">
        <v>265</v>
      </c>
    </row>
    <row r="7" spans="2:8" x14ac:dyDescent="0.15">
      <c r="B7" s="137">
        <v>1</v>
      </c>
      <c r="C7" s="137">
        <v>2</v>
      </c>
      <c r="D7" s="137">
        <v>3</v>
      </c>
      <c r="E7" s="137">
        <v>4</v>
      </c>
      <c r="F7" s="137">
        <v>5</v>
      </c>
      <c r="G7" s="137" t="s">
        <v>161</v>
      </c>
      <c r="H7" s="137">
        <v>6</v>
      </c>
    </row>
    <row r="8" spans="2:8" ht="21" x14ac:dyDescent="0.15">
      <c r="B8" s="138" t="s">
        <v>19</v>
      </c>
      <c r="C8" s="155" t="s">
        <v>189</v>
      </c>
      <c r="D8" s="140" t="s">
        <v>400</v>
      </c>
      <c r="E8" s="140" t="s">
        <v>400</v>
      </c>
      <c r="F8" s="140" t="s">
        <v>400</v>
      </c>
      <c r="G8" s="140"/>
      <c r="H8" s="140" t="s">
        <v>400</v>
      </c>
    </row>
    <row r="9" spans="2:8" ht="31.5" x14ac:dyDescent="0.15">
      <c r="B9" s="138" t="s">
        <v>20</v>
      </c>
      <c r="C9" s="155" t="s">
        <v>135</v>
      </c>
      <c r="D9" s="140" t="s">
        <v>400</v>
      </c>
      <c r="E9" s="140" t="s">
        <v>400</v>
      </c>
      <c r="F9" s="140" t="s">
        <v>400</v>
      </c>
      <c r="G9" s="140"/>
      <c r="H9" s="140" t="s">
        <v>400</v>
      </c>
    </row>
    <row r="10" spans="2:8" ht="12.75" customHeight="1" x14ac:dyDescent="0.15">
      <c r="B10" s="141" t="s">
        <v>298</v>
      </c>
      <c r="C10" s="155" t="s">
        <v>156</v>
      </c>
      <c r="D10" s="140" t="s">
        <v>400</v>
      </c>
      <c r="E10" s="140" t="s">
        <v>400</v>
      </c>
      <c r="F10" s="140" t="s">
        <v>400</v>
      </c>
      <c r="G10" s="140"/>
      <c r="H10" s="140" t="s">
        <v>400</v>
      </c>
    </row>
    <row r="11" spans="2:8" ht="12.75" customHeight="1" x14ac:dyDescent="0.15">
      <c r="B11" s="138" t="s">
        <v>299</v>
      </c>
      <c r="C11" s="155" t="s">
        <v>136</v>
      </c>
      <c r="D11" s="140" t="s">
        <v>400</v>
      </c>
      <c r="E11" s="140" t="s">
        <v>400</v>
      </c>
      <c r="F11" s="140" t="s">
        <v>400</v>
      </c>
      <c r="G11" s="140"/>
      <c r="H11" s="140" t="s">
        <v>400</v>
      </c>
    </row>
    <row r="12" spans="2:8" ht="21" x14ac:dyDescent="0.15">
      <c r="B12" s="138" t="s">
        <v>300</v>
      </c>
      <c r="C12" s="155" t="s">
        <v>137</v>
      </c>
      <c r="D12" s="140" t="s">
        <v>400</v>
      </c>
      <c r="E12" s="140" t="s">
        <v>400</v>
      </c>
      <c r="F12" s="140" t="s">
        <v>400</v>
      </c>
      <c r="G12" s="140"/>
      <c r="H12" s="140" t="s">
        <v>400</v>
      </c>
    </row>
    <row r="13" spans="2:8" ht="21" x14ac:dyDescent="0.15">
      <c r="B13" s="141" t="s">
        <v>301</v>
      </c>
      <c r="C13" s="155" t="s">
        <v>103</v>
      </c>
      <c r="D13" s="140" t="s">
        <v>400</v>
      </c>
      <c r="E13" s="140" t="s">
        <v>400</v>
      </c>
      <c r="F13" s="140" t="s">
        <v>400</v>
      </c>
      <c r="G13" s="140"/>
      <c r="H13" s="140" t="s">
        <v>400</v>
      </c>
    </row>
    <row r="14" spans="2:8" ht="12.75" customHeight="1" x14ac:dyDescent="0.15">
      <c r="B14" s="141" t="s">
        <v>302</v>
      </c>
      <c r="C14" s="155" t="s">
        <v>104</v>
      </c>
      <c r="D14" s="140" t="s">
        <v>400</v>
      </c>
      <c r="E14" s="140" t="s">
        <v>400</v>
      </c>
      <c r="F14" s="140" t="s">
        <v>400</v>
      </c>
      <c r="G14" s="140"/>
      <c r="H14" s="140" t="s">
        <v>400</v>
      </c>
    </row>
    <row r="15" spans="2:8" ht="21" x14ac:dyDescent="0.15">
      <c r="B15" s="141" t="s">
        <v>0</v>
      </c>
      <c r="C15" s="155" t="s">
        <v>105</v>
      </c>
      <c r="D15" s="140" t="s">
        <v>400</v>
      </c>
      <c r="E15" s="140" t="s">
        <v>400</v>
      </c>
      <c r="F15" s="140" t="s">
        <v>400</v>
      </c>
      <c r="G15" s="140"/>
      <c r="H15" s="140" t="s">
        <v>400</v>
      </c>
    </row>
    <row r="16" spans="2:8" ht="13.5" customHeight="1" x14ac:dyDescent="0.15">
      <c r="B16" s="138" t="s">
        <v>15</v>
      </c>
      <c r="C16" s="155" t="s">
        <v>138</v>
      </c>
      <c r="D16" s="140" t="s">
        <v>400</v>
      </c>
      <c r="E16" s="140" t="s">
        <v>400</v>
      </c>
      <c r="F16" s="140" t="s">
        <v>400</v>
      </c>
      <c r="G16" s="140"/>
      <c r="H16" s="140" t="s">
        <v>400</v>
      </c>
    </row>
    <row r="17" spans="2:8" ht="31.5" x14ac:dyDescent="0.15">
      <c r="B17" s="141" t="s">
        <v>16</v>
      </c>
      <c r="C17" s="155" t="s">
        <v>161</v>
      </c>
      <c r="D17" s="140" t="s">
        <v>400</v>
      </c>
      <c r="E17" s="140" t="s">
        <v>400</v>
      </c>
      <c r="F17" s="140" t="s">
        <v>400</v>
      </c>
      <c r="G17" s="140"/>
      <c r="H17" s="140" t="s">
        <v>400</v>
      </c>
    </row>
    <row r="18" spans="2:8" ht="21" x14ac:dyDescent="0.15">
      <c r="B18" s="141" t="s">
        <v>3</v>
      </c>
      <c r="C18" s="155" t="s">
        <v>162</v>
      </c>
      <c r="D18" s="140" t="s">
        <v>400</v>
      </c>
      <c r="E18" s="140" t="s">
        <v>400</v>
      </c>
      <c r="F18" s="140" t="s">
        <v>400</v>
      </c>
      <c r="G18" s="140"/>
      <c r="H18" s="140" t="s">
        <v>400</v>
      </c>
    </row>
    <row r="19" spans="2:8" ht="21" x14ac:dyDescent="0.15">
      <c r="B19" s="141" t="s">
        <v>4</v>
      </c>
      <c r="C19" s="155" t="s">
        <v>163</v>
      </c>
      <c r="D19" s="140" t="s">
        <v>400</v>
      </c>
      <c r="E19" s="140" t="s">
        <v>400</v>
      </c>
      <c r="F19" s="140" t="s">
        <v>400</v>
      </c>
      <c r="G19" s="140"/>
      <c r="H19" s="140" t="s">
        <v>400</v>
      </c>
    </row>
    <row r="20" spans="2:8" ht="12.75" customHeight="1" x14ac:dyDescent="0.15">
      <c r="B20" s="141" t="s">
        <v>21</v>
      </c>
      <c r="C20" s="155" t="s">
        <v>164</v>
      </c>
      <c r="D20" s="140" t="s">
        <v>400</v>
      </c>
      <c r="E20" s="140" t="s">
        <v>400</v>
      </c>
      <c r="F20" s="140" t="s">
        <v>400</v>
      </c>
      <c r="G20" s="140"/>
      <c r="H20" s="140" t="s">
        <v>400</v>
      </c>
    </row>
    <row r="21" spans="2:8" ht="12" customHeight="1" x14ac:dyDescent="0.15">
      <c r="B21" s="138" t="s">
        <v>17</v>
      </c>
      <c r="C21" s="155" t="s">
        <v>231</v>
      </c>
      <c r="D21" s="140" t="s">
        <v>400</v>
      </c>
      <c r="E21" s="140" t="s">
        <v>400</v>
      </c>
      <c r="F21" s="140" t="s">
        <v>400</v>
      </c>
      <c r="G21" s="140"/>
      <c r="H21" s="140" t="s">
        <v>400</v>
      </c>
    </row>
    <row r="22" spans="2:8" ht="21" x14ac:dyDescent="0.15">
      <c r="B22" s="138" t="s">
        <v>6</v>
      </c>
      <c r="C22" s="155" t="s">
        <v>236</v>
      </c>
      <c r="D22" s="140" t="s">
        <v>400</v>
      </c>
      <c r="E22" s="140" t="s">
        <v>400</v>
      </c>
      <c r="F22" s="140" t="s">
        <v>400</v>
      </c>
      <c r="G22" s="140"/>
      <c r="H22" s="140" t="s">
        <v>400</v>
      </c>
    </row>
    <row r="23" spans="2:8" ht="33.75" customHeight="1" x14ac:dyDescent="0.15">
      <c r="B23" s="141" t="s">
        <v>7</v>
      </c>
      <c r="C23" s="155" t="s">
        <v>8</v>
      </c>
      <c r="D23" s="140" t="s">
        <v>400</v>
      </c>
      <c r="E23" s="140" t="s">
        <v>400</v>
      </c>
      <c r="F23" s="140" t="s">
        <v>400</v>
      </c>
      <c r="G23" s="140"/>
      <c r="H23" s="140" t="s">
        <v>400</v>
      </c>
    </row>
    <row r="24" spans="2:8" ht="22.5" customHeight="1" x14ac:dyDescent="0.15">
      <c r="B24" s="141" t="s">
        <v>22</v>
      </c>
      <c r="C24" s="155" t="s">
        <v>18</v>
      </c>
      <c r="D24" s="140" t="s">
        <v>400</v>
      </c>
      <c r="E24" s="140" t="s">
        <v>400</v>
      </c>
      <c r="F24" s="140" t="s">
        <v>400</v>
      </c>
      <c r="G24" s="140"/>
      <c r="H24" s="140" t="s">
        <v>400</v>
      </c>
    </row>
    <row r="25" spans="2:8" ht="21.75" customHeight="1" x14ac:dyDescent="0.15">
      <c r="B25" s="142" t="s">
        <v>23</v>
      </c>
      <c r="C25" s="155" t="s">
        <v>27</v>
      </c>
      <c r="D25" s="140" t="s">
        <v>400</v>
      </c>
      <c r="E25" s="140" t="s">
        <v>400</v>
      </c>
      <c r="F25" s="140" t="s">
        <v>400</v>
      </c>
      <c r="G25" s="140"/>
      <c r="H25" s="140" t="s">
        <v>400</v>
      </c>
    </row>
    <row r="26" spans="2:8" ht="21" x14ac:dyDescent="0.15">
      <c r="B26" s="141" t="s">
        <v>9</v>
      </c>
      <c r="C26" s="155" t="s">
        <v>28</v>
      </c>
      <c r="D26" s="140" t="s">
        <v>400</v>
      </c>
      <c r="E26" s="140" t="s">
        <v>400</v>
      </c>
      <c r="F26" s="140" t="s">
        <v>400</v>
      </c>
      <c r="G26" s="140"/>
      <c r="H26" s="140" t="s">
        <v>400</v>
      </c>
    </row>
    <row r="27" spans="2:8" ht="21" x14ac:dyDescent="0.15">
      <c r="B27" s="141" t="s">
        <v>24</v>
      </c>
      <c r="C27" s="155" t="s">
        <v>29</v>
      </c>
      <c r="D27" s="140" t="s">
        <v>400</v>
      </c>
      <c r="E27" s="140" t="s">
        <v>400</v>
      </c>
      <c r="F27" s="140" t="s">
        <v>400</v>
      </c>
      <c r="G27" s="140"/>
      <c r="H27" s="140" t="s">
        <v>400</v>
      </c>
    </row>
    <row r="28" spans="2:8" ht="21" x14ac:dyDescent="0.15">
      <c r="B28" s="141" t="s">
        <v>25</v>
      </c>
      <c r="C28" s="155" t="s">
        <v>30</v>
      </c>
      <c r="D28" s="140" t="s">
        <v>400</v>
      </c>
      <c r="E28" s="140" t="s">
        <v>400</v>
      </c>
      <c r="F28" s="140" t="s">
        <v>400</v>
      </c>
      <c r="G28" s="140"/>
      <c r="H28" s="140" t="s">
        <v>400</v>
      </c>
    </row>
    <row r="29" spans="2:8" ht="14.25" customHeight="1" x14ac:dyDescent="0.15">
      <c r="B29" s="138" t="s">
        <v>26</v>
      </c>
      <c r="C29" s="155" t="s">
        <v>238</v>
      </c>
      <c r="D29" s="140" t="s">
        <v>400</v>
      </c>
      <c r="E29" s="140" t="s">
        <v>400</v>
      </c>
      <c r="F29" s="140" t="s">
        <v>400</v>
      </c>
      <c r="G29" s="140"/>
      <c r="H29" s="140" t="s">
        <v>400</v>
      </c>
    </row>
    <row r="30" spans="2:8" ht="12.75" customHeight="1" x14ac:dyDescent="0.15">
      <c r="B30" s="138" t="s">
        <v>283</v>
      </c>
      <c r="C30" s="155" t="s">
        <v>169</v>
      </c>
      <c r="D30" s="140" t="s">
        <v>400</v>
      </c>
      <c r="E30" s="140" t="s">
        <v>400</v>
      </c>
      <c r="F30" s="140" t="s">
        <v>400</v>
      </c>
      <c r="G30" s="140"/>
      <c r="H30" s="140" t="s">
        <v>400</v>
      </c>
    </row>
    <row r="31" spans="2:8" x14ac:dyDescent="0.15">
      <c r="D31" s="1"/>
    </row>
    <row r="32" spans="2:8" x14ac:dyDescent="0.15">
      <c r="C32" s="27"/>
      <c r="D32" s="1"/>
    </row>
    <row r="33" spans="3:4" x14ac:dyDescent="0.15">
      <c r="C33" s="27"/>
      <c r="D33" s="1"/>
    </row>
  </sheetData>
  <customSheetViews>
    <customSheetView guid="{902538C3-E0DC-4775-8433-E968E033C07B}" showPageBreaks="1" fitToPage="1" printArea="1" state="hidden" view="pageBreakPreview">
      <selection activeCell="B1" sqref="B1:H30"/>
      <pageMargins left="0.39370078740157483" right="0.39370078740157483" top="0.39370078740157483" bottom="0.39370078740157483" header="0" footer="0"/>
      <printOptions horizontalCentered="1"/>
      <pageSetup paperSize="9" scale="94" orientation="landscape" r:id="rId1"/>
      <headerFooter alignWithMargins="0">
        <oddFooter>&amp;L&amp;"Tahoma,курсив"&amp;8«БАРС.Web-Своды»</oddFooter>
      </headerFooter>
    </customSheetView>
  </customSheetViews>
  <mergeCells count="4">
    <mergeCell ref="B2:H2"/>
    <mergeCell ref="B5:B6"/>
    <mergeCell ref="C5:C6"/>
    <mergeCell ref="D5:H5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4" orientation="landscape" r:id="rId2"/>
  <headerFooter alignWithMargins="0">
    <oddFooter>&amp;L&amp;"Tahoma,курсив"&amp;8«БАРС.Web-Своды»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25"/>
  <sheetViews>
    <sheetView view="pageBreakPreview" workbookViewId="0">
      <selection activeCell="K12" sqref="K12"/>
    </sheetView>
  </sheetViews>
  <sheetFormatPr defaultRowHeight="10.5" x14ac:dyDescent="0.15"/>
  <cols>
    <col min="1" max="1" width="1.7109375" style="1" customWidth="1"/>
    <col min="2" max="2" width="41.42578125" style="1" customWidth="1"/>
    <col min="3" max="3" width="5.42578125" style="1" customWidth="1"/>
    <col min="4" max="4" width="11.7109375" style="27" customWidth="1"/>
    <col min="5" max="10" width="11.7109375" style="1" customWidth="1"/>
    <col min="11" max="11" width="15.7109375" style="1" customWidth="1"/>
    <col min="12" max="16384" width="9.140625" style="1"/>
  </cols>
  <sheetData>
    <row r="1" spans="2:12" x14ac:dyDescent="0.15">
      <c r="C1" s="27"/>
      <c r="D1" s="1"/>
    </row>
    <row r="2" spans="2:12" x14ac:dyDescent="0.15">
      <c r="B2" s="246" t="s">
        <v>178</v>
      </c>
      <c r="C2" s="246"/>
      <c r="D2" s="246"/>
      <c r="E2" s="246"/>
      <c r="F2" s="246"/>
      <c r="G2" s="246"/>
      <c r="H2" s="246"/>
      <c r="I2" s="246"/>
      <c r="J2" s="246"/>
    </row>
    <row r="3" spans="2:12" ht="10.5" customHeight="1" x14ac:dyDescent="0.15">
      <c r="B3" s="37"/>
      <c r="C3" s="43"/>
      <c r="D3" s="273"/>
      <c r="E3" s="273"/>
      <c r="F3" s="37"/>
      <c r="G3" s="37"/>
      <c r="H3" s="37"/>
      <c r="I3" s="37"/>
      <c r="J3" s="25"/>
    </row>
    <row r="4" spans="2:12" s="86" customFormat="1" ht="12.75" x14ac:dyDescent="0.2">
      <c r="B4" s="260" t="s">
        <v>406</v>
      </c>
      <c r="C4" s="261"/>
      <c r="D4" s="261"/>
      <c r="E4" s="261"/>
      <c r="F4" s="261"/>
      <c r="G4" s="261"/>
      <c r="H4" s="93"/>
      <c r="I4" s="93" t="s">
        <v>418</v>
      </c>
      <c r="J4" s="88"/>
    </row>
    <row r="5" spans="2:12" x14ac:dyDescent="0.15">
      <c r="B5" s="274"/>
      <c r="C5" s="242" t="s">
        <v>116</v>
      </c>
      <c r="D5" s="242" t="s">
        <v>348</v>
      </c>
      <c r="E5" s="242"/>
      <c r="F5" s="242" t="s">
        <v>349</v>
      </c>
      <c r="G5" s="242"/>
      <c r="H5" s="232" t="s">
        <v>85</v>
      </c>
      <c r="I5" s="232"/>
      <c r="J5" s="232"/>
    </row>
    <row r="6" spans="2:12" ht="37.5" customHeight="1" x14ac:dyDescent="0.15">
      <c r="B6" s="274"/>
      <c r="C6" s="242"/>
      <c r="D6" s="137" t="s">
        <v>350</v>
      </c>
      <c r="E6" s="8" t="s">
        <v>351</v>
      </c>
      <c r="F6" s="137" t="s">
        <v>350</v>
      </c>
      <c r="G6" s="8" t="s">
        <v>351</v>
      </c>
      <c r="H6" s="137" t="s">
        <v>350</v>
      </c>
      <c r="I6" s="8" t="s">
        <v>351</v>
      </c>
      <c r="J6" s="8" t="s">
        <v>82</v>
      </c>
    </row>
    <row r="7" spans="2:12" x14ac:dyDescent="0.15">
      <c r="B7" s="3">
        <v>1</v>
      </c>
      <c r="C7" s="3">
        <v>2</v>
      </c>
      <c r="D7" s="137">
        <v>3</v>
      </c>
      <c r="E7" s="8">
        <v>4</v>
      </c>
      <c r="F7" s="137">
        <v>5</v>
      </c>
      <c r="G7" s="8">
        <v>6</v>
      </c>
      <c r="H7" s="137">
        <v>7</v>
      </c>
      <c r="I7" s="8">
        <v>8</v>
      </c>
      <c r="J7" s="8">
        <v>9</v>
      </c>
    </row>
    <row r="8" spans="2:12" ht="38.25" x14ac:dyDescent="0.15">
      <c r="B8" s="62" t="s">
        <v>352</v>
      </c>
      <c r="C8" s="71" t="s">
        <v>189</v>
      </c>
      <c r="D8" s="140"/>
      <c r="E8" s="189">
        <v>21</v>
      </c>
      <c r="F8" s="140"/>
      <c r="G8" s="189">
        <v>19</v>
      </c>
      <c r="H8" s="140"/>
      <c r="I8" s="83">
        <f>E8+G8</f>
        <v>40</v>
      </c>
      <c r="J8" s="83">
        <f>I8</f>
        <v>40</v>
      </c>
    </row>
    <row r="9" spans="2:12" ht="25.5" x14ac:dyDescent="0.15">
      <c r="B9" s="63" t="s">
        <v>353</v>
      </c>
      <c r="C9" s="71" t="s">
        <v>99</v>
      </c>
      <c r="D9" s="140"/>
      <c r="E9" s="83">
        <f>E10+E11+E12</f>
        <v>7</v>
      </c>
      <c r="F9" s="140"/>
      <c r="G9" s="83">
        <f>G10+G11+G12</f>
        <v>19</v>
      </c>
      <c r="H9" s="140"/>
      <c r="I9" s="83">
        <f t="shared" ref="I9:I22" si="0">E9+G9</f>
        <v>26</v>
      </c>
      <c r="J9" s="83">
        <f t="shared" ref="J9:J22" si="1">I9</f>
        <v>26</v>
      </c>
    </row>
    <row r="10" spans="2:12" ht="13.5" customHeight="1" x14ac:dyDescent="0.15">
      <c r="B10" s="64" t="s">
        <v>354</v>
      </c>
      <c r="C10" s="71" t="s">
        <v>365</v>
      </c>
      <c r="D10" s="140"/>
      <c r="E10" s="189">
        <v>4</v>
      </c>
      <c r="F10" s="140"/>
      <c r="G10" s="68">
        <v>0</v>
      </c>
      <c r="H10" s="140"/>
      <c r="I10" s="83">
        <f t="shared" si="0"/>
        <v>4</v>
      </c>
      <c r="J10" s="83">
        <f t="shared" si="1"/>
        <v>4</v>
      </c>
    </row>
    <row r="11" spans="2:12" ht="13.5" customHeight="1" x14ac:dyDescent="0.15">
      <c r="B11" s="64" t="s">
        <v>355</v>
      </c>
      <c r="C11" s="71" t="s">
        <v>366</v>
      </c>
      <c r="D11" s="140"/>
      <c r="E11" s="189">
        <v>3</v>
      </c>
      <c r="F11" s="140"/>
      <c r="G11" s="68">
        <v>0</v>
      </c>
      <c r="H11" s="140"/>
      <c r="I11" s="83">
        <f t="shared" si="0"/>
        <v>3</v>
      </c>
      <c r="J11" s="83">
        <f t="shared" si="1"/>
        <v>3</v>
      </c>
    </row>
    <row r="12" spans="2:12" ht="25.5" x14ac:dyDescent="0.15">
      <c r="B12" s="64" t="s">
        <v>356</v>
      </c>
      <c r="C12" s="71" t="s">
        <v>367</v>
      </c>
      <c r="D12" s="140"/>
      <c r="E12" s="176">
        <f>E13+E14</f>
        <v>0</v>
      </c>
      <c r="F12" s="140"/>
      <c r="G12" s="176">
        <f>G13+G14</f>
        <v>19</v>
      </c>
      <c r="H12" s="140"/>
      <c r="I12" s="83">
        <f t="shared" si="0"/>
        <v>19</v>
      </c>
      <c r="J12" s="83">
        <f t="shared" si="1"/>
        <v>19</v>
      </c>
    </row>
    <row r="13" spans="2:12" ht="38.25" x14ac:dyDescent="0.15">
      <c r="B13" s="175" t="s">
        <v>357</v>
      </c>
      <c r="C13" s="71" t="s">
        <v>368</v>
      </c>
      <c r="D13" s="140"/>
      <c r="E13" s="68">
        <v>0</v>
      </c>
      <c r="F13" s="140"/>
      <c r="G13" s="189">
        <v>19</v>
      </c>
      <c r="H13" s="140"/>
      <c r="I13" s="83">
        <f t="shared" si="0"/>
        <v>19</v>
      </c>
      <c r="J13" s="83">
        <f t="shared" si="1"/>
        <v>19</v>
      </c>
      <c r="K13" s="131"/>
      <c r="L13" s="131"/>
    </row>
    <row r="14" spans="2:12" ht="51" x14ac:dyDescent="0.15">
      <c r="B14" s="175" t="s">
        <v>76</v>
      </c>
      <c r="C14" s="71" t="s">
        <v>369</v>
      </c>
      <c r="D14" s="140"/>
      <c r="E14" s="68">
        <v>0</v>
      </c>
      <c r="F14" s="140"/>
      <c r="G14" s="68">
        <v>0</v>
      </c>
      <c r="H14" s="140"/>
      <c r="I14" s="83">
        <f t="shared" si="0"/>
        <v>0</v>
      </c>
      <c r="J14" s="83">
        <f t="shared" si="1"/>
        <v>0</v>
      </c>
    </row>
    <row r="15" spans="2:12" ht="25.5" x14ac:dyDescent="0.15">
      <c r="B15" s="62" t="s">
        <v>358</v>
      </c>
      <c r="C15" s="71" t="s">
        <v>135</v>
      </c>
      <c r="D15" s="140"/>
      <c r="E15" s="68">
        <v>0</v>
      </c>
      <c r="F15" s="140"/>
      <c r="G15" s="68">
        <v>0</v>
      </c>
      <c r="H15" s="140"/>
      <c r="I15" s="83">
        <f t="shared" si="0"/>
        <v>0</v>
      </c>
      <c r="J15" s="83">
        <f t="shared" si="1"/>
        <v>0</v>
      </c>
    </row>
    <row r="16" spans="2:12" ht="25.5" x14ac:dyDescent="0.15">
      <c r="B16" s="62" t="s">
        <v>359</v>
      </c>
      <c r="C16" s="71" t="s">
        <v>136</v>
      </c>
      <c r="D16" s="140"/>
      <c r="E16" s="83">
        <f>E17+E18+E19</f>
        <v>1</v>
      </c>
      <c r="F16" s="140"/>
      <c r="G16" s="83">
        <f>G17+G18+G19</f>
        <v>16</v>
      </c>
      <c r="H16" s="140"/>
      <c r="I16" s="83">
        <f t="shared" si="0"/>
        <v>17</v>
      </c>
      <c r="J16" s="83">
        <f t="shared" si="1"/>
        <v>17</v>
      </c>
    </row>
    <row r="17" spans="2:10" ht="15.75" customHeight="1" x14ac:dyDescent="0.15">
      <c r="B17" s="63" t="s">
        <v>360</v>
      </c>
      <c r="C17" s="71" t="s">
        <v>100</v>
      </c>
      <c r="D17" s="140"/>
      <c r="E17" s="189">
        <v>1</v>
      </c>
      <c r="F17" s="140"/>
      <c r="G17" s="189">
        <v>16</v>
      </c>
      <c r="H17" s="140"/>
      <c r="I17" s="83">
        <f t="shared" si="0"/>
        <v>17</v>
      </c>
      <c r="J17" s="83">
        <f t="shared" si="1"/>
        <v>17</v>
      </c>
    </row>
    <row r="18" spans="2:10" ht="14.25" customHeight="1" x14ac:dyDescent="0.15">
      <c r="B18" s="63" t="s">
        <v>361</v>
      </c>
      <c r="C18" s="71" t="s">
        <v>101</v>
      </c>
      <c r="D18" s="140"/>
      <c r="E18" s="68">
        <v>0</v>
      </c>
      <c r="F18" s="140"/>
      <c r="G18" s="68">
        <v>0</v>
      </c>
      <c r="H18" s="140"/>
      <c r="I18" s="83">
        <f t="shared" si="0"/>
        <v>0</v>
      </c>
      <c r="J18" s="83">
        <f t="shared" si="1"/>
        <v>0</v>
      </c>
    </row>
    <row r="19" spans="2:10" ht="14.25" customHeight="1" x14ac:dyDescent="0.15">
      <c r="B19" s="63" t="s">
        <v>362</v>
      </c>
      <c r="C19" s="71" t="s">
        <v>102</v>
      </c>
      <c r="D19" s="140"/>
      <c r="E19" s="68">
        <v>0</v>
      </c>
      <c r="F19" s="140"/>
      <c r="G19" s="68">
        <v>0</v>
      </c>
      <c r="H19" s="140"/>
      <c r="I19" s="83">
        <f t="shared" si="0"/>
        <v>0</v>
      </c>
      <c r="J19" s="83">
        <f t="shared" si="1"/>
        <v>0</v>
      </c>
    </row>
    <row r="20" spans="2:10" ht="15" customHeight="1" x14ac:dyDescent="0.15">
      <c r="B20" s="62" t="s">
        <v>363</v>
      </c>
      <c r="C20" s="71" t="s">
        <v>137</v>
      </c>
      <c r="D20" s="140"/>
      <c r="E20" s="83">
        <f>E21+E22</f>
        <v>0</v>
      </c>
      <c r="F20" s="140"/>
      <c r="G20" s="83">
        <f>G21+G22</f>
        <v>8</v>
      </c>
      <c r="H20" s="140"/>
      <c r="I20" s="83">
        <f t="shared" si="0"/>
        <v>8</v>
      </c>
      <c r="J20" s="83">
        <f t="shared" si="1"/>
        <v>8</v>
      </c>
    </row>
    <row r="21" spans="2:10" ht="14.25" customHeight="1" x14ac:dyDescent="0.15">
      <c r="B21" s="63" t="s">
        <v>75</v>
      </c>
      <c r="C21" s="71" t="s">
        <v>103</v>
      </c>
      <c r="D21" s="140"/>
      <c r="E21" s="68">
        <v>0</v>
      </c>
      <c r="F21" s="140"/>
      <c r="G21" s="189">
        <v>8</v>
      </c>
      <c r="H21" s="140"/>
      <c r="I21" s="83">
        <f t="shared" si="0"/>
        <v>8</v>
      </c>
      <c r="J21" s="83">
        <f t="shared" si="1"/>
        <v>8</v>
      </c>
    </row>
    <row r="22" spans="2:10" ht="15" customHeight="1" x14ac:dyDescent="0.15">
      <c r="B22" s="63" t="s">
        <v>364</v>
      </c>
      <c r="C22" s="71" t="s">
        <v>104</v>
      </c>
      <c r="D22" s="140"/>
      <c r="E22" s="68">
        <v>0</v>
      </c>
      <c r="F22" s="140"/>
      <c r="G22" s="68">
        <v>0</v>
      </c>
      <c r="H22" s="140"/>
      <c r="I22" s="83">
        <f t="shared" si="0"/>
        <v>0</v>
      </c>
      <c r="J22" s="83">
        <f t="shared" si="1"/>
        <v>0</v>
      </c>
    </row>
    <row r="23" spans="2:10" x14ac:dyDescent="0.15">
      <c r="D23" s="1"/>
    </row>
    <row r="24" spans="2:10" x14ac:dyDescent="0.15">
      <c r="C24" s="27"/>
      <c r="D24" s="1"/>
    </row>
    <row r="25" spans="2:10" x14ac:dyDescent="0.15">
      <c r="C25" s="27"/>
      <c r="D25" s="1"/>
    </row>
  </sheetData>
  <customSheetViews>
    <customSheetView guid="{902538C3-E0DC-4775-8433-E968E033C07B}" showPageBreaks="1" printArea="1" state="hidden" view="pageBreakPreview">
      <selection activeCell="K12" sqref="K12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8">
    <mergeCell ref="B2:J2"/>
    <mergeCell ref="D3:E3"/>
    <mergeCell ref="B5:B6"/>
    <mergeCell ref="C5:C6"/>
    <mergeCell ref="D5:E5"/>
    <mergeCell ref="F5:G5"/>
    <mergeCell ref="H5:J5"/>
    <mergeCell ref="B4:G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5"/>
  <sheetViews>
    <sheetView view="pageBreakPreview" topLeftCell="A10" workbookViewId="0">
      <selection activeCell="G14" sqref="G14"/>
    </sheetView>
  </sheetViews>
  <sheetFormatPr defaultRowHeight="10.5" x14ac:dyDescent="0.15"/>
  <cols>
    <col min="1" max="1" width="2" style="1" customWidth="1"/>
    <col min="2" max="2" width="58.7109375" style="1" customWidth="1"/>
    <col min="3" max="3" width="5" style="1" customWidth="1"/>
    <col min="4" max="4" width="17.7109375" style="27" customWidth="1"/>
    <col min="5" max="5" width="13.85546875" style="1" customWidth="1"/>
    <col min="6" max="6" width="17.7109375" style="1" customWidth="1"/>
    <col min="7" max="7" width="15.28515625" style="32" customWidth="1"/>
    <col min="8" max="8" width="14" style="32" customWidth="1"/>
    <col min="9" max="16384" width="9.140625" style="1"/>
  </cols>
  <sheetData>
    <row r="1" spans="2:16" x14ac:dyDescent="0.15">
      <c r="C1" s="27"/>
      <c r="D1" s="1"/>
    </row>
    <row r="2" spans="2:16" x14ac:dyDescent="0.15">
      <c r="B2" s="246" t="s">
        <v>312</v>
      </c>
      <c r="C2" s="246"/>
      <c r="D2" s="246"/>
      <c r="E2" s="246"/>
      <c r="F2" s="246"/>
    </row>
    <row r="3" spans="2:16" ht="9.75" customHeight="1" x14ac:dyDescent="0.15">
      <c r="B3" s="43"/>
      <c r="C3" s="43"/>
      <c r="D3" s="37"/>
      <c r="E3" s="37"/>
      <c r="F3" s="39"/>
    </row>
    <row r="4" spans="2:16" s="89" customFormat="1" ht="12.75" x14ac:dyDescent="0.2">
      <c r="B4" s="275" t="s">
        <v>464</v>
      </c>
      <c r="C4" s="276"/>
      <c r="D4" s="276"/>
      <c r="E4" s="276"/>
      <c r="F4" s="277"/>
      <c r="G4" s="277"/>
      <c r="H4" s="277"/>
      <c r="I4" s="88"/>
      <c r="J4" s="88"/>
      <c r="K4" s="88"/>
      <c r="L4" s="88"/>
      <c r="M4" s="88"/>
      <c r="N4" s="87"/>
      <c r="O4" s="87" t="s">
        <v>420</v>
      </c>
      <c r="P4" s="87"/>
    </row>
    <row r="5" spans="2:16" ht="21" x14ac:dyDescent="0.15">
      <c r="B5" s="8"/>
      <c r="C5" s="8" t="s">
        <v>117</v>
      </c>
      <c r="D5" s="137"/>
      <c r="E5" s="8" t="s">
        <v>81</v>
      </c>
      <c r="F5" s="109" t="s">
        <v>82</v>
      </c>
    </row>
    <row r="6" spans="2:16" x14ac:dyDescent="0.15">
      <c r="B6" s="8">
        <v>1</v>
      </c>
      <c r="C6" s="8">
        <v>2</v>
      </c>
      <c r="D6" s="137"/>
      <c r="E6" s="8">
        <v>4</v>
      </c>
      <c r="F6" s="109">
        <v>5</v>
      </c>
    </row>
    <row r="7" spans="2:16" ht="21" x14ac:dyDescent="0.15">
      <c r="B7" s="7" t="s">
        <v>370</v>
      </c>
      <c r="C7" s="50" t="s">
        <v>189</v>
      </c>
      <c r="D7" s="166"/>
      <c r="E7" s="72">
        <v>0</v>
      </c>
      <c r="F7" s="110">
        <f t="shared" ref="F7:F12" si="0">E7</f>
        <v>0</v>
      </c>
      <c r="G7" s="111"/>
      <c r="H7" s="111"/>
    </row>
    <row r="8" spans="2:16" ht="13.5" customHeight="1" x14ac:dyDescent="0.15">
      <c r="B8" s="7" t="s">
        <v>371</v>
      </c>
      <c r="C8" s="50" t="s">
        <v>135</v>
      </c>
      <c r="D8" s="166"/>
      <c r="E8" s="190">
        <v>252428575</v>
      </c>
      <c r="F8" s="110">
        <f t="shared" si="0"/>
        <v>252428575</v>
      </c>
      <c r="G8" s="111"/>
      <c r="H8" s="111"/>
    </row>
    <row r="9" spans="2:16" ht="31.5" x14ac:dyDescent="0.15">
      <c r="B9" s="7" t="s">
        <v>372</v>
      </c>
      <c r="C9" s="50" t="s">
        <v>136</v>
      </c>
      <c r="D9" s="166"/>
      <c r="E9" s="82">
        <f>E19</f>
        <v>0</v>
      </c>
      <c r="F9" s="110">
        <f t="shared" si="0"/>
        <v>0</v>
      </c>
      <c r="G9" s="111"/>
      <c r="H9" s="111"/>
    </row>
    <row r="10" spans="2:16" ht="14.25" customHeight="1" x14ac:dyDescent="0.15">
      <c r="B10" s="30" t="s">
        <v>373</v>
      </c>
      <c r="C10" s="50" t="s">
        <v>100</v>
      </c>
      <c r="D10" s="166"/>
      <c r="E10" s="72"/>
      <c r="F10" s="110">
        <f t="shared" si="0"/>
        <v>0</v>
      </c>
      <c r="G10" s="111"/>
      <c r="H10" s="111"/>
    </row>
    <row r="11" spans="2:16" ht="22.5" customHeight="1" x14ac:dyDescent="0.15">
      <c r="B11" s="31" t="s">
        <v>374</v>
      </c>
      <c r="C11" s="50" t="s">
        <v>392</v>
      </c>
      <c r="D11" s="166"/>
      <c r="E11" s="72">
        <v>0</v>
      </c>
      <c r="F11" s="110">
        <f t="shared" si="0"/>
        <v>0</v>
      </c>
      <c r="G11" s="111"/>
      <c r="H11" s="111"/>
    </row>
    <row r="12" spans="2:16" ht="14.25" customHeight="1" x14ac:dyDescent="0.15">
      <c r="B12" s="31" t="s">
        <v>375</v>
      </c>
      <c r="C12" s="50" t="s">
        <v>393</v>
      </c>
      <c r="D12" s="166"/>
      <c r="E12" s="72">
        <v>0</v>
      </c>
      <c r="F12" s="110">
        <f t="shared" si="0"/>
        <v>0</v>
      </c>
      <c r="G12" s="111"/>
      <c r="H12" s="111"/>
    </row>
    <row r="13" spans="2:16" ht="14.25" customHeight="1" x14ac:dyDescent="0.15">
      <c r="B13" s="30" t="s">
        <v>376</v>
      </c>
      <c r="C13" s="50" t="s">
        <v>101</v>
      </c>
      <c r="D13" s="166"/>
      <c r="E13" s="82">
        <f>E14+E15</f>
        <v>0</v>
      </c>
      <c r="F13" s="110">
        <f>F14</f>
        <v>0</v>
      </c>
      <c r="G13" s="111"/>
      <c r="H13" s="111"/>
    </row>
    <row r="14" spans="2:16" ht="24" customHeight="1" x14ac:dyDescent="0.15">
      <c r="B14" s="31" t="s">
        <v>374</v>
      </c>
      <c r="C14" s="50" t="s">
        <v>196</v>
      </c>
      <c r="D14" s="166"/>
      <c r="E14" s="72">
        <v>0</v>
      </c>
      <c r="F14" s="110">
        <f t="shared" ref="F14:F32" si="1">E14</f>
        <v>0</v>
      </c>
      <c r="G14" s="111"/>
      <c r="H14" s="111"/>
    </row>
    <row r="15" spans="2:16" ht="12.75" customHeight="1" x14ac:dyDescent="0.15">
      <c r="B15" s="31" t="s">
        <v>375</v>
      </c>
      <c r="C15" s="50" t="s">
        <v>198</v>
      </c>
      <c r="D15" s="166"/>
      <c r="E15" s="72">
        <v>0</v>
      </c>
      <c r="F15" s="110">
        <f t="shared" si="1"/>
        <v>0</v>
      </c>
      <c r="G15" s="111"/>
      <c r="H15" s="111"/>
    </row>
    <row r="16" spans="2:16" ht="14.25" customHeight="1" x14ac:dyDescent="0.15">
      <c r="B16" s="30" t="s">
        <v>377</v>
      </c>
      <c r="C16" s="50" t="s">
        <v>102</v>
      </c>
      <c r="D16" s="166"/>
      <c r="E16" s="82">
        <f>E17+E18</f>
        <v>0</v>
      </c>
      <c r="F16" s="110">
        <f t="shared" si="1"/>
        <v>0</v>
      </c>
      <c r="G16" s="111"/>
      <c r="H16" s="111"/>
    </row>
    <row r="17" spans="2:8" ht="22.5" customHeight="1" x14ac:dyDescent="0.15">
      <c r="B17" s="31" t="s">
        <v>374</v>
      </c>
      <c r="C17" s="50" t="s">
        <v>394</v>
      </c>
      <c r="D17" s="166"/>
      <c r="E17" s="72">
        <v>0</v>
      </c>
      <c r="F17" s="110">
        <f t="shared" si="1"/>
        <v>0</v>
      </c>
      <c r="G17" s="111"/>
      <c r="H17" s="111"/>
    </row>
    <row r="18" spans="2:8" ht="13.5" customHeight="1" x14ac:dyDescent="0.15">
      <c r="B18" s="31" t="s">
        <v>375</v>
      </c>
      <c r="C18" s="50" t="s">
        <v>395</v>
      </c>
      <c r="D18" s="166"/>
      <c r="E18" s="72">
        <v>0</v>
      </c>
      <c r="F18" s="110">
        <f t="shared" si="1"/>
        <v>0</v>
      </c>
      <c r="G18" s="111"/>
      <c r="H18" s="111"/>
    </row>
    <row r="19" spans="2:8" ht="21" x14ac:dyDescent="0.15">
      <c r="B19" s="30" t="s">
        <v>378</v>
      </c>
      <c r="C19" s="50" t="s">
        <v>159</v>
      </c>
      <c r="D19" s="166"/>
      <c r="E19" s="82">
        <f>E14+E17</f>
        <v>0</v>
      </c>
      <c r="F19" s="110">
        <f t="shared" si="1"/>
        <v>0</v>
      </c>
      <c r="G19" s="111"/>
      <c r="H19" s="111"/>
    </row>
    <row r="20" spans="2:8" ht="12.75" customHeight="1" x14ac:dyDescent="0.15">
      <c r="B20" s="30" t="s">
        <v>379</v>
      </c>
      <c r="C20" s="50" t="s">
        <v>160</v>
      </c>
      <c r="D20" s="166"/>
      <c r="E20" s="72">
        <v>0</v>
      </c>
      <c r="F20" s="110">
        <f t="shared" si="1"/>
        <v>0</v>
      </c>
      <c r="G20" s="111"/>
      <c r="H20" s="111"/>
    </row>
    <row r="21" spans="2:8" ht="21" x14ac:dyDescent="0.15">
      <c r="B21" s="7" t="s">
        <v>380</v>
      </c>
      <c r="C21" s="50" t="s">
        <v>137</v>
      </c>
      <c r="D21" s="166"/>
      <c r="E21" s="82">
        <f>E26+E27</f>
        <v>0</v>
      </c>
      <c r="F21" s="110">
        <f t="shared" si="1"/>
        <v>0</v>
      </c>
      <c r="G21" s="111"/>
      <c r="H21" s="111"/>
    </row>
    <row r="22" spans="2:8" ht="21" x14ac:dyDescent="0.15">
      <c r="B22" s="7" t="s">
        <v>381</v>
      </c>
      <c r="C22" s="50" t="s">
        <v>138</v>
      </c>
      <c r="D22" s="166"/>
      <c r="E22" s="72">
        <v>0</v>
      </c>
      <c r="F22" s="110">
        <f t="shared" si="1"/>
        <v>0</v>
      </c>
      <c r="G22" s="111"/>
      <c r="H22" s="111"/>
    </row>
    <row r="23" spans="2:8" ht="14.25" customHeight="1" x14ac:dyDescent="0.15">
      <c r="B23" s="30" t="s">
        <v>382</v>
      </c>
      <c r="C23" s="50" t="s">
        <v>161</v>
      </c>
      <c r="D23" s="166"/>
      <c r="E23" s="72">
        <v>0</v>
      </c>
      <c r="F23" s="110">
        <f t="shared" si="1"/>
        <v>0</v>
      </c>
      <c r="G23" s="111"/>
      <c r="H23" s="111"/>
    </row>
    <row r="24" spans="2:8" ht="13.5" customHeight="1" x14ac:dyDescent="0.15">
      <c r="B24" s="30" t="s">
        <v>383</v>
      </c>
      <c r="C24" s="50" t="s">
        <v>162</v>
      </c>
      <c r="D24" s="166"/>
      <c r="E24" s="72">
        <v>0</v>
      </c>
      <c r="F24" s="110">
        <f t="shared" si="1"/>
        <v>0</v>
      </c>
      <c r="G24" s="111"/>
      <c r="H24" s="111"/>
    </row>
    <row r="25" spans="2:8" ht="15" customHeight="1" x14ac:dyDescent="0.15">
      <c r="B25" s="30" t="s">
        <v>384</v>
      </c>
      <c r="C25" s="50" t="s">
        <v>163</v>
      </c>
      <c r="D25" s="166"/>
      <c r="E25" s="72">
        <v>0</v>
      </c>
      <c r="F25" s="110">
        <f t="shared" si="1"/>
        <v>0</v>
      </c>
      <c r="G25" s="111"/>
      <c r="H25" s="111"/>
    </row>
    <row r="26" spans="2:8" ht="14.25" customHeight="1" x14ac:dyDescent="0.15">
      <c r="B26" s="7" t="s">
        <v>385</v>
      </c>
      <c r="C26" s="50" t="s">
        <v>231</v>
      </c>
      <c r="D26" s="166"/>
      <c r="E26" s="72">
        <v>0</v>
      </c>
      <c r="F26" s="110">
        <f t="shared" si="1"/>
        <v>0</v>
      </c>
      <c r="G26" s="111"/>
      <c r="H26" s="111"/>
    </row>
    <row r="27" spans="2:8" ht="21" x14ac:dyDescent="0.15">
      <c r="B27" s="7" t="s">
        <v>386</v>
      </c>
      <c r="C27" s="50" t="s">
        <v>236</v>
      </c>
      <c r="D27" s="166"/>
      <c r="E27" s="72">
        <v>0</v>
      </c>
      <c r="F27" s="110">
        <f t="shared" si="1"/>
        <v>0</v>
      </c>
      <c r="G27" s="111"/>
      <c r="H27" s="111"/>
    </row>
    <row r="28" spans="2:8" ht="13.5" customHeight="1" x14ac:dyDescent="0.15">
      <c r="B28" s="7" t="s">
        <v>387</v>
      </c>
      <c r="C28" s="50" t="s">
        <v>238</v>
      </c>
      <c r="D28" s="166"/>
      <c r="E28" s="82">
        <f>E29+E30+E31</f>
        <v>0</v>
      </c>
      <c r="F28" s="110">
        <f t="shared" si="1"/>
        <v>0</v>
      </c>
      <c r="G28" s="111"/>
      <c r="H28" s="111"/>
    </row>
    <row r="29" spans="2:8" ht="21" x14ac:dyDescent="0.15">
      <c r="B29" s="30" t="s">
        <v>388</v>
      </c>
      <c r="C29" s="50" t="s">
        <v>168</v>
      </c>
      <c r="D29" s="166"/>
      <c r="E29" s="72">
        <v>0</v>
      </c>
      <c r="F29" s="110">
        <f t="shared" si="1"/>
        <v>0</v>
      </c>
      <c r="G29" s="111"/>
      <c r="H29" s="111"/>
    </row>
    <row r="30" spans="2:8" ht="21" x14ac:dyDescent="0.15">
      <c r="B30" s="31" t="s">
        <v>389</v>
      </c>
      <c r="C30" s="50" t="s">
        <v>396</v>
      </c>
      <c r="D30" s="166"/>
      <c r="E30" s="72">
        <v>0</v>
      </c>
      <c r="F30" s="110">
        <f t="shared" si="1"/>
        <v>0</v>
      </c>
      <c r="G30" s="111"/>
      <c r="H30" s="111"/>
    </row>
    <row r="31" spans="2:8" ht="13.5" customHeight="1" x14ac:dyDescent="0.15">
      <c r="B31" s="31" t="s">
        <v>390</v>
      </c>
      <c r="C31" s="50" t="s">
        <v>397</v>
      </c>
      <c r="D31" s="166"/>
      <c r="E31" s="72">
        <v>0</v>
      </c>
      <c r="F31" s="110">
        <f t="shared" si="1"/>
        <v>0</v>
      </c>
      <c r="G31" s="111"/>
      <c r="H31" s="111"/>
    </row>
    <row r="32" spans="2:8" ht="21" x14ac:dyDescent="0.15">
      <c r="B32" s="7" t="s">
        <v>391</v>
      </c>
      <c r="C32" s="50" t="s">
        <v>169</v>
      </c>
      <c r="D32" s="166"/>
      <c r="E32" s="72">
        <v>0</v>
      </c>
      <c r="F32" s="110">
        <f t="shared" si="1"/>
        <v>0</v>
      </c>
      <c r="G32" s="111"/>
      <c r="H32" s="111"/>
    </row>
    <row r="33" spans="3:4" x14ac:dyDescent="0.15">
      <c r="D33" s="1"/>
    </row>
    <row r="34" spans="3:4" x14ac:dyDescent="0.15">
      <c r="C34" s="27"/>
      <c r="D34" s="1"/>
    </row>
    <row r="35" spans="3:4" x14ac:dyDescent="0.15">
      <c r="C35" s="27"/>
      <c r="D35" s="1"/>
    </row>
  </sheetData>
  <customSheetViews>
    <customSheetView guid="{902538C3-E0DC-4775-8433-E968E033C07B}" showPageBreaks="1" fitToPage="1" printArea="1" state="hidden" view="pageBreakPreview" topLeftCell="A10">
      <selection activeCell="G14" sqref="G14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2">
    <mergeCell ref="B2:F2"/>
    <mergeCell ref="B4:H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S38"/>
  <sheetViews>
    <sheetView view="pageBreakPreview" topLeftCell="A4" workbookViewId="0">
      <selection activeCell="N30" sqref="N30"/>
    </sheetView>
  </sheetViews>
  <sheetFormatPr defaultRowHeight="10.5" x14ac:dyDescent="0.15"/>
  <cols>
    <col min="1" max="1" width="2" style="32" customWidth="1"/>
    <col min="2" max="2" width="54.85546875" style="32" customWidth="1"/>
    <col min="3" max="3" width="5.7109375" style="35" customWidth="1"/>
    <col min="4" max="4" width="6.85546875" style="32" customWidth="1"/>
    <col min="5" max="5" width="6.140625" style="32" customWidth="1"/>
    <col min="6" max="6" width="5.85546875" style="32" customWidth="1"/>
    <col min="7" max="7" width="6.140625" style="32" customWidth="1"/>
    <col min="8" max="8" width="5.7109375" style="32" customWidth="1"/>
    <col min="9" max="9" width="5.5703125" style="32" customWidth="1"/>
    <col min="10" max="10" width="6.28515625" style="32" customWidth="1"/>
    <col min="11" max="11" width="5.7109375" style="32" customWidth="1"/>
    <col min="12" max="12" width="5.5703125" style="32" customWidth="1"/>
    <col min="13" max="13" width="6.42578125" style="32" customWidth="1"/>
    <col min="14" max="14" width="5.85546875" style="32" customWidth="1"/>
    <col min="15" max="15" width="7.28515625" style="32" customWidth="1"/>
    <col min="16" max="16" width="8.7109375" style="32" customWidth="1"/>
    <col min="17" max="17" width="12.5703125" style="32" customWidth="1"/>
    <col min="18" max="18" width="9.140625" style="32" hidden="1" customWidth="1"/>
    <col min="19" max="16384" width="9.140625" style="32"/>
  </cols>
  <sheetData>
    <row r="1" spans="2:19" x14ac:dyDescent="0.15">
      <c r="C1" s="32"/>
    </row>
    <row r="2" spans="2:19" x14ac:dyDescent="0.15">
      <c r="B2" s="244" t="s">
        <v>173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2:19" x14ac:dyDescent="0.15">
      <c r="B3" s="33"/>
      <c r="C3" s="33"/>
      <c r="D3" s="33"/>
      <c r="E3" s="33"/>
      <c r="F3" s="33"/>
      <c r="G3" s="33"/>
      <c r="H3" s="33"/>
      <c r="I3" s="33"/>
      <c r="J3" s="28"/>
      <c r="K3" s="243"/>
      <c r="L3" s="243"/>
    </row>
    <row r="4" spans="2:19" s="89" customFormat="1" ht="12.75" x14ac:dyDescent="0.2">
      <c r="B4" s="101" t="s">
        <v>402</v>
      </c>
      <c r="C4" s="102"/>
      <c r="D4" s="102"/>
      <c r="E4" s="102"/>
      <c r="F4" s="102"/>
      <c r="G4" s="102"/>
      <c r="H4" s="102"/>
      <c r="I4" s="102"/>
      <c r="J4" s="103"/>
      <c r="K4" s="100"/>
      <c r="L4" s="100"/>
      <c r="N4" s="100" t="s">
        <v>408</v>
      </c>
    </row>
    <row r="5" spans="2:19" x14ac:dyDescent="0.15">
      <c r="B5" s="232" t="s">
        <v>90</v>
      </c>
      <c r="C5" s="242" t="s">
        <v>116</v>
      </c>
      <c r="D5" s="242" t="s">
        <v>91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2:19" ht="10.5" customHeight="1" x14ac:dyDescent="0.15">
      <c r="B6" s="232"/>
      <c r="C6" s="232"/>
      <c r="D6" s="232" t="s">
        <v>84</v>
      </c>
      <c r="E6" s="232"/>
      <c r="F6" s="232"/>
      <c r="G6" s="232" t="s">
        <v>83</v>
      </c>
      <c r="H6" s="232"/>
      <c r="I6" s="232"/>
      <c r="J6" s="232" t="s">
        <v>85</v>
      </c>
      <c r="K6" s="232"/>
      <c r="L6" s="232"/>
      <c r="M6" s="242" t="s">
        <v>92</v>
      </c>
      <c r="N6" s="242"/>
      <c r="O6" s="242"/>
    </row>
    <row r="7" spans="2:19" x14ac:dyDescent="0.15">
      <c r="B7" s="232"/>
      <c r="C7" s="232"/>
      <c r="D7" s="136" t="s">
        <v>80</v>
      </c>
      <c r="E7" s="3" t="s">
        <v>81</v>
      </c>
      <c r="F7" s="3" t="s">
        <v>85</v>
      </c>
      <c r="G7" s="136" t="s">
        <v>80</v>
      </c>
      <c r="H7" s="3" t="s">
        <v>81</v>
      </c>
      <c r="I7" s="3" t="s">
        <v>85</v>
      </c>
      <c r="J7" s="136" t="s">
        <v>80</v>
      </c>
      <c r="K7" s="3" t="s">
        <v>81</v>
      </c>
      <c r="L7" s="3" t="s">
        <v>85</v>
      </c>
      <c r="M7" s="136" t="s">
        <v>80</v>
      </c>
      <c r="N7" s="3" t="s">
        <v>81</v>
      </c>
      <c r="O7" s="3" t="s">
        <v>85</v>
      </c>
    </row>
    <row r="8" spans="2:19" x14ac:dyDescent="0.15">
      <c r="B8" s="17">
        <v>1</v>
      </c>
      <c r="C8" s="17">
        <v>2</v>
      </c>
      <c r="D8" s="151">
        <v>3</v>
      </c>
      <c r="E8" s="17">
        <v>4</v>
      </c>
      <c r="F8" s="17">
        <v>5</v>
      </c>
      <c r="G8" s="151">
        <v>6</v>
      </c>
      <c r="H8" s="17">
        <v>7</v>
      </c>
      <c r="I8" s="17">
        <v>8</v>
      </c>
      <c r="J8" s="151">
        <v>9</v>
      </c>
      <c r="K8" s="17">
        <v>10</v>
      </c>
      <c r="L8" s="17">
        <v>11</v>
      </c>
      <c r="M8" s="151">
        <v>12</v>
      </c>
      <c r="N8" s="17">
        <v>13</v>
      </c>
      <c r="O8" s="17">
        <v>14</v>
      </c>
    </row>
    <row r="9" spans="2:19" ht="15" x14ac:dyDescent="0.15">
      <c r="B9" s="29" t="s">
        <v>93</v>
      </c>
      <c r="C9" s="76" t="s">
        <v>189</v>
      </c>
      <c r="D9" s="154"/>
      <c r="E9" s="188">
        <f>E10</f>
        <v>2</v>
      </c>
      <c r="F9" s="84">
        <f>E9</f>
        <v>2</v>
      </c>
      <c r="G9" s="154"/>
      <c r="H9" s="188">
        <f>H10</f>
        <v>17</v>
      </c>
      <c r="I9" s="84">
        <f>H9</f>
        <v>17</v>
      </c>
      <c r="J9" s="154"/>
      <c r="K9" s="84">
        <f>F9+I9</f>
        <v>19</v>
      </c>
      <c r="L9" s="84">
        <f>K9</f>
        <v>19</v>
      </c>
      <c r="M9" s="154"/>
      <c r="N9" s="186">
        <f>N10</f>
        <v>15</v>
      </c>
      <c r="O9" s="84">
        <f>N9</f>
        <v>15</v>
      </c>
    </row>
    <row r="10" spans="2:19" ht="15" x14ac:dyDescent="0.15">
      <c r="B10" s="29" t="s">
        <v>94</v>
      </c>
      <c r="C10" s="76" t="s">
        <v>135</v>
      </c>
      <c r="D10" s="154"/>
      <c r="E10" s="84">
        <f>E11+E12+E15+E16+E20+E21+E22+E23+E24+E25+E26+E29+E30+E33+E34</f>
        <v>2</v>
      </c>
      <c r="F10" s="84">
        <f>E10</f>
        <v>2</v>
      </c>
      <c r="G10" s="154"/>
      <c r="H10" s="84">
        <f>H11+H12+H15+H16+H20+H21+H22+H23+H24+H25+H26+H29+H30+H33+H34</f>
        <v>17</v>
      </c>
      <c r="I10" s="84">
        <f t="shared" ref="I10:I35" si="0">H10</f>
        <v>17</v>
      </c>
      <c r="J10" s="154"/>
      <c r="K10" s="84">
        <f>E10+H10</f>
        <v>19</v>
      </c>
      <c r="L10" s="84">
        <f>F10+I10</f>
        <v>19</v>
      </c>
      <c r="M10" s="154"/>
      <c r="N10" s="84">
        <f>N11+N12+N15+N16+N20+N21+N22+N23+N24+N25+N26+N29+N30+N33+N34</f>
        <v>15</v>
      </c>
      <c r="O10" s="84">
        <f t="shared" ref="O10:O35" si="1">N10</f>
        <v>15</v>
      </c>
      <c r="P10" s="80"/>
      <c r="Q10" s="80"/>
      <c r="R10" s="80"/>
      <c r="S10" s="80"/>
    </row>
    <row r="11" spans="2:19" ht="15" customHeight="1" x14ac:dyDescent="0.15">
      <c r="B11" s="29" t="s">
        <v>95</v>
      </c>
      <c r="C11" s="76" t="s">
        <v>136</v>
      </c>
      <c r="D11" s="154"/>
      <c r="E11" s="67">
        <v>0</v>
      </c>
      <c r="F11" s="84">
        <f t="shared" ref="F11:F35" si="2">E11</f>
        <v>0</v>
      </c>
      <c r="G11" s="154"/>
      <c r="H11" s="67">
        <v>0</v>
      </c>
      <c r="I11" s="84">
        <f t="shared" si="0"/>
        <v>0</v>
      </c>
      <c r="J11" s="154"/>
      <c r="K11" s="84">
        <f t="shared" ref="K11:K35" si="3">E11+H11</f>
        <v>0</v>
      </c>
      <c r="L11" s="84">
        <f t="shared" ref="L11:L35" si="4">F11+I11</f>
        <v>0</v>
      </c>
      <c r="M11" s="154"/>
      <c r="N11" s="67">
        <v>0</v>
      </c>
      <c r="O11" s="84">
        <f t="shared" si="1"/>
        <v>0</v>
      </c>
    </row>
    <row r="12" spans="2:19" ht="15" customHeight="1" x14ac:dyDescent="0.15">
      <c r="B12" s="29" t="s">
        <v>228</v>
      </c>
      <c r="C12" s="76" t="s">
        <v>137</v>
      </c>
      <c r="D12" s="154"/>
      <c r="E12" s="67">
        <v>0</v>
      </c>
      <c r="F12" s="84">
        <f t="shared" si="2"/>
        <v>0</v>
      </c>
      <c r="G12" s="154"/>
      <c r="H12" s="67">
        <v>0</v>
      </c>
      <c r="I12" s="84">
        <f t="shared" si="0"/>
        <v>0</v>
      </c>
      <c r="J12" s="154"/>
      <c r="K12" s="84">
        <f t="shared" si="3"/>
        <v>0</v>
      </c>
      <c r="L12" s="84">
        <f t="shared" si="4"/>
        <v>0</v>
      </c>
      <c r="M12" s="154"/>
      <c r="N12" s="67">
        <v>0</v>
      </c>
      <c r="O12" s="84">
        <f t="shared" si="1"/>
        <v>0</v>
      </c>
    </row>
    <row r="13" spans="2:19" ht="15" customHeight="1" x14ac:dyDescent="0.15">
      <c r="B13" s="36" t="s">
        <v>96</v>
      </c>
      <c r="C13" s="76" t="s">
        <v>103</v>
      </c>
      <c r="D13" s="154"/>
      <c r="E13" s="67">
        <v>0</v>
      </c>
      <c r="F13" s="84">
        <f t="shared" si="2"/>
        <v>0</v>
      </c>
      <c r="G13" s="154"/>
      <c r="H13" s="67">
        <v>0</v>
      </c>
      <c r="I13" s="84">
        <f t="shared" si="0"/>
        <v>0</v>
      </c>
      <c r="J13" s="154"/>
      <c r="K13" s="84">
        <f t="shared" si="3"/>
        <v>0</v>
      </c>
      <c r="L13" s="84">
        <f t="shared" si="4"/>
        <v>0</v>
      </c>
      <c r="M13" s="154"/>
      <c r="N13" s="67">
        <v>0</v>
      </c>
      <c r="O13" s="84">
        <f t="shared" si="1"/>
        <v>0</v>
      </c>
    </row>
    <row r="14" spans="2:19" ht="15" customHeight="1" x14ac:dyDescent="0.15">
      <c r="B14" s="36" t="s">
        <v>97</v>
      </c>
      <c r="C14" s="76" t="s">
        <v>104</v>
      </c>
      <c r="D14" s="154"/>
      <c r="E14" s="67">
        <v>0</v>
      </c>
      <c r="F14" s="84">
        <f t="shared" si="2"/>
        <v>0</v>
      </c>
      <c r="G14" s="154"/>
      <c r="H14" s="67">
        <v>0</v>
      </c>
      <c r="I14" s="84">
        <f t="shared" si="0"/>
        <v>0</v>
      </c>
      <c r="J14" s="154"/>
      <c r="K14" s="84">
        <f t="shared" si="3"/>
        <v>0</v>
      </c>
      <c r="L14" s="84">
        <f t="shared" si="4"/>
        <v>0</v>
      </c>
      <c r="M14" s="154"/>
      <c r="N14" s="67">
        <v>0</v>
      </c>
      <c r="O14" s="84">
        <f t="shared" si="1"/>
        <v>0</v>
      </c>
    </row>
    <row r="15" spans="2:19" ht="15" customHeight="1" x14ac:dyDescent="0.15">
      <c r="B15" s="29" t="s">
        <v>229</v>
      </c>
      <c r="C15" s="76" t="s">
        <v>138</v>
      </c>
      <c r="D15" s="154"/>
      <c r="E15" s="67">
        <v>0</v>
      </c>
      <c r="F15" s="84">
        <f t="shared" si="2"/>
        <v>0</v>
      </c>
      <c r="G15" s="154"/>
      <c r="H15" s="67">
        <v>0</v>
      </c>
      <c r="I15" s="84">
        <f t="shared" si="0"/>
        <v>0</v>
      </c>
      <c r="J15" s="154"/>
      <c r="K15" s="84">
        <f t="shared" si="3"/>
        <v>0</v>
      </c>
      <c r="L15" s="84">
        <f t="shared" si="4"/>
        <v>0</v>
      </c>
      <c r="M15" s="154"/>
      <c r="N15" s="67">
        <v>0</v>
      </c>
      <c r="O15" s="84">
        <f t="shared" si="1"/>
        <v>0</v>
      </c>
    </row>
    <row r="16" spans="2:19" ht="15" customHeight="1" x14ac:dyDescent="0.15">
      <c r="B16" s="29" t="s">
        <v>230</v>
      </c>
      <c r="C16" s="76" t="s">
        <v>231</v>
      </c>
      <c r="D16" s="154"/>
      <c r="E16" s="67">
        <v>0</v>
      </c>
      <c r="F16" s="84">
        <f t="shared" si="2"/>
        <v>0</v>
      </c>
      <c r="G16" s="154"/>
      <c r="H16" s="67">
        <v>0</v>
      </c>
      <c r="I16" s="84">
        <f t="shared" si="0"/>
        <v>0</v>
      </c>
      <c r="J16" s="154"/>
      <c r="K16" s="84">
        <f t="shared" si="3"/>
        <v>0</v>
      </c>
      <c r="L16" s="84">
        <f t="shared" si="4"/>
        <v>0</v>
      </c>
      <c r="M16" s="154"/>
      <c r="N16" s="67">
        <v>0</v>
      </c>
      <c r="O16" s="84">
        <f t="shared" si="1"/>
        <v>0</v>
      </c>
    </row>
    <row r="17" spans="2:15" ht="15" customHeight="1" x14ac:dyDescent="0.15">
      <c r="B17" s="36" t="s">
        <v>232</v>
      </c>
      <c r="C17" s="76" t="s">
        <v>165</v>
      </c>
      <c r="D17" s="154"/>
      <c r="E17" s="67">
        <v>0</v>
      </c>
      <c r="F17" s="84">
        <f t="shared" si="2"/>
        <v>0</v>
      </c>
      <c r="G17" s="154"/>
      <c r="H17" s="67">
        <v>0</v>
      </c>
      <c r="I17" s="84">
        <f t="shared" si="0"/>
        <v>0</v>
      </c>
      <c r="J17" s="154"/>
      <c r="K17" s="84">
        <f t="shared" si="3"/>
        <v>0</v>
      </c>
      <c r="L17" s="84">
        <f t="shared" si="4"/>
        <v>0</v>
      </c>
      <c r="M17" s="154"/>
      <c r="N17" s="67">
        <v>0</v>
      </c>
      <c r="O17" s="84">
        <f t="shared" si="1"/>
        <v>0</v>
      </c>
    </row>
    <row r="18" spans="2:15" ht="15" customHeight="1" x14ac:dyDescent="0.15">
      <c r="B18" s="36" t="s">
        <v>233</v>
      </c>
      <c r="C18" s="76" t="s">
        <v>166</v>
      </c>
      <c r="D18" s="154"/>
      <c r="E18" s="67">
        <v>0</v>
      </c>
      <c r="F18" s="84">
        <f t="shared" si="2"/>
        <v>0</v>
      </c>
      <c r="G18" s="154"/>
      <c r="H18" s="67">
        <v>0</v>
      </c>
      <c r="I18" s="84">
        <f t="shared" si="0"/>
        <v>0</v>
      </c>
      <c r="J18" s="154"/>
      <c r="K18" s="84">
        <f t="shared" si="3"/>
        <v>0</v>
      </c>
      <c r="L18" s="84">
        <f t="shared" si="4"/>
        <v>0</v>
      </c>
      <c r="M18" s="154"/>
      <c r="N18" s="67">
        <v>0</v>
      </c>
      <c r="O18" s="84">
        <f t="shared" si="1"/>
        <v>0</v>
      </c>
    </row>
    <row r="19" spans="2:15" ht="15" customHeight="1" x14ac:dyDescent="0.15">
      <c r="B19" s="36" t="s">
        <v>234</v>
      </c>
      <c r="C19" s="76" t="s">
        <v>167</v>
      </c>
      <c r="D19" s="154"/>
      <c r="E19" s="67">
        <v>0</v>
      </c>
      <c r="F19" s="84">
        <f t="shared" si="2"/>
        <v>0</v>
      </c>
      <c r="G19" s="154"/>
      <c r="H19" s="67">
        <v>0</v>
      </c>
      <c r="I19" s="84">
        <f t="shared" si="0"/>
        <v>0</v>
      </c>
      <c r="J19" s="154"/>
      <c r="K19" s="84">
        <f t="shared" si="3"/>
        <v>0</v>
      </c>
      <c r="L19" s="84">
        <f t="shared" si="4"/>
        <v>0</v>
      </c>
      <c r="M19" s="154"/>
      <c r="N19" s="67">
        <v>0</v>
      </c>
      <c r="O19" s="84">
        <f t="shared" si="1"/>
        <v>0</v>
      </c>
    </row>
    <row r="20" spans="2:15" ht="15" customHeight="1" x14ac:dyDescent="0.15">
      <c r="B20" s="29" t="s">
        <v>235</v>
      </c>
      <c r="C20" s="76" t="s">
        <v>236</v>
      </c>
      <c r="D20" s="154"/>
      <c r="E20" s="67">
        <v>0</v>
      </c>
      <c r="F20" s="84">
        <f t="shared" si="2"/>
        <v>0</v>
      </c>
      <c r="G20" s="154"/>
      <c r="H20" s="188">
        <v>9</v>
      </c>
      <c r="I20" s="84">
        <f t="shared" si="0"/>
        <v>9</v>
      </c>
      <c r="J20" s="154"/>
      <c r="K20" s="84">
        <f t="shared" si="3"/>
        <v>9</v>
      </c>
      <c r="L20" s="84">
        <f t="shared" si="4"/>
        <v>9</v>
      </c>
      <c r="M20" s="154"/>
      <c r="N20" s="188">
        <v>6</v>
      </c>
      <c r="O20" s="84">
        <f t="shared" si="1"/>
        <v>6</v>
      </c>
    </row>
    <row r="21" spans="2:15" ht="15" customHeight="1" x14ac:dyDescent="0.15">
      <c r="B21" s="29" t="s">
        <v>237</v>
      </c>
      <c r="C21" s="76" t="s">
        <v>238</v>
      </c>
      <c r="D21" s="154"/>
      <c r="E21" s="67">
        <v>0</v>
      </c>
      <c r="F21" s="84">
        <f t="shared" si="2"/>
        <v>0</v>
      </c>
      <c r="G21" s="154"/>
      <c r="H21" s="67">
        <v>0</v>
      </c>
      <c r="I21" s="84">
        <f t="shared" si="0"/>
        <v>0</v>
      </c>
      <c r="J21" s="154"/>
      <c r="K21" s="84">
        <f t="shared" si="3"/>
        <v>0</v>
      </c>
      <c r="L21" s="84">
        <f t="shared" si="4"/>
        <v>0</v>
      </c>
      <c r="M21" s="154"/>
      <c r="N21" s="67">
        <v>0</v>
      </c>
      <c r="O21" s="84">
        <f t="shared" si="1"/>
        <v>0</v>
      </c>
    </row>
    <row r="22" spans="2:15" ht="15" customHeight="1" x14ac:dyDescent="0.15">
      <c r="B22" s="29" t="s">
        <v>239</v>
      </c>
      <c r="C22" s="76" t="s">
        <v>169</v>
      </c>
      <c r="D22" s="154"/>
      <c r="E22" s="67">
        <v>0</v>
      </c>
      <c r="F22" s="84">
        <f t="shared" si="2"/>
        <v>0</v>
      </c>
      <c r="G22" s="154"/>
      <c r="H22" s="67">
        <v>0</v>
      </c>
      <c r="I22" s="84">
        <f t="shared" si="0"/>
        <v>0</v>
      </c>
      <c r="J22" s="154"/>
      <c r="K22" s="84">
        <f t="shared" si="3"/>
        <v>0</v>
      </c>
      <c r="L22" s="84">
        <f t="shared" si="4"/>
        <v>0</v>
      </c>
      <c r="M22" s="154"/>
      <c r="N22" s="67">
        <v>0</v>
      </c>
      <c r="O22" s="84">
        <f t="shared" si="1"/>
        <v>0</v>
      </c>
    </row>
    <row r="23" spans="2:15" ht="17.25" customHeight="1" x14ac:dyDescent="0.15">
      <c r="B23" s="29" t="s">
        <v>98</v>
      </c>
      <c r="C23" s="76" t="s">
        <v>240</v>
      </c>
      <c r="D23" s="154"/>
      <c r="E23" s="67">
        <v>0</v>
      </c>
      <c r="F23" s="84">
        <f t="shared" si="2"/>
        <v>0</v>
      </c>
      <c r="G23" s="154"/>
      <c r="H23" s="188">
        <v>3</v>
      </c>
      <c r="I23" s="84">
        <f t="shared" si="0"/>
        <v>3</v>
      </c>
      <c r="J23" s="154"/>
      <c r="K23" s="84">
        <f t="shared" si="3"/>
        <v>3</v>
      </c>
      <c r="L23" s="84">
        <f t="shared" si="4"/>
        <v>3</v>
      </c>
      <c r="M23" s="154"/>
      <c r="N23" s="186">
        <v>3</v>
      </c>
      <c r="O23" s="84">
        <f t="shared" si="1"/>
        <v>3</v>
      </c>
    </row>
    <row r="24" spans="2:15" ht="15" customHeight="1" x14ac:dyDescent="0.15">
      <c r="B24" s="29" t="s">
        <v>88</v>
      </c>
      <c r="C24" s="76" t="s">
        <v>241</v>
      </c>
      <c r="D24" s="154"/>
      <c r="E24" s="188">
        <v>1</v>
      </c>
      <c r="F24" s="84">
        <f t="shared" si="2"/>
        <v>1</v>
      </c>
      <c r="G24" s="154"/>
      <c r="H24" s="188">
        <v>1</v>
      </c>
      <c r="I24" s="84">
        <f t="shared" si="0"/>
        <v>1</v>
      </c>
      <c r="J24" s="154"/>
      <c r="K24" s="84">
        <f t="shared" si="3"/>
        <v>2</v>
      </c>
      <c r="L24" s="84">
        <f t="shared" si="4"/>
        <v>2</v>
      </c>
      <c r="M24" s="154"/>
      <c r="N24" s="188">
        <v>1</v>
      </c>
      <c r="O24" s="84">
        <f t="shared" si="1"/>
        <v>1</v>
      </c>
    </row>
    <row r="25" spans="2:15" ht="15" customHeight="1" x14ac:dyDescent="0.15">
      <c r="B25" s="29" t="s">
        <v>242</v>
      </c>
      <c r="C25" s="76" t="s">
        <v>243</v>
      </c>
      <c r="D25" s="154"/>
      <c r="E25" s="67">
        <v>0</v>
      </c>
      <c r="F25" s="84">
        <f t="shared" si="2"/>
        <v>0</v>
      </c>
      <c r="G25" s="154"/>
      <c r="H25" s="67">
        <v>0</v>
      </c>
      <c r="I25" s="84">
        <f t="shared" si="0"/>
        <v>0</v>
      </c>
      <c r="J25" s="154"/>
      <c r="K25" s="84">
        <f t="shared" si="3"/>
        <v>0</v>
      </c>
      <c r="L25" s="84">
        <f t="shared" si="4"/>
        <v>0</v>
      </c>
      <c r="M25" s="154"/>
      <c r="N25" s="67">
        <v>0</v>
      </c>
      <c r="O25" s="84">
        <f t="shared" si="1"/>
        <v>0</v>
      </c>
    </row>
    <row r="26" spans="2:15" ht="30" x14ac:dyDescent="0.15">
      <c r="B26" s="29" t="s">
        <v>244</v>
      </c>
      <c r="C26" s="76" t="s">
        <v>170</v>
      </c>
      <c r="D26" s="154"/>
      <c r="E26" s="84">
        <f>E27+E28+E29</f>
        <v>1</v>
      </c>
      <c r="F26" s="84">
        <f>F27+F28+F29</f>
        <v>1</v>
      </c>
      <c r="G26" s="177"/>
      <c r="H26" s="84">
        <f t="shared" ref="H26:O26" si="5">H27+H28+H29</f>
        <v>3</v>
      </c>
      <c r="I26" s="84">
        <f t="shared" si="5"/>
        <v>3</v>
      </c>
      <c r="J26" s="177"/>
      <c r="K26" s="84">
        <f t="shared" si="5"/>
        <v>4</v>
      </c>
      <c r="L26" s="84">
        <f t="shared" si="5"/>
        <v>4</v>
      </c>
      <c r="M26" s="177"/>
      <c r="N26" s="84">
        <f t="shared" si="5"/>
        <v>4</v>
      </c>
      <c r="O26" s="84">
        <f t="shared" si="5"/>
        <v>4</v>
      </c>
    </row>
    <row r="27" spans="2:15" ht="15" customHeight="1" x14ac:dyDescent="0.15">
      <c r="B27" s="36" t="s">
        <v>96</v>
      </c>
      <c r="C27" s="76" t="s">
        <v>114</v>
      </c>
      <c r="D27" s="154"/>
      <c r="E27" s="188">
        <v>1</v>
      </c>
      <c r="F27" s="84">
        <v>1</v>
      </c>
      <c r="G27" s="154"/>
      <c r="H27" s="67">
        <v>3</v>
      </c>
      <c r="I27" s="84">
        <f t="shared" si="0"/>
        <v>3</v>
      </c>
      <c r="J27" s="154"/>
      <c r="K27" s="84">
        <f t="shared" si="3"/>
        <v>4</v>
      </c>
      <c r="L27" s="84">
        <f t="shared" si="4"/>
        <v>4</v>
      </c>
      <c r="M27" s="154"/>
      <c r="N27" s="188">
        <v>4</v>
      </c>
      <c r="O27" s="84">
        <f t="shared" si="1"/>
        <v>4</v>
      </c>
    </row>
    <row r="28" spans="2:15" ht="15" customHeight="1" x14ac:dyDescent="0.15">
      <c r="B28" s="36" t="s">
        <v>97</v>
      </c>
      <c r="C28" s="76" t="s">
        <v>115</v>
      </c>
      <c r="D28" s="154"/>
      <c r="E28" s="67">
        <v>0</v>
      </c>
      <c r="F28" s="84">
        <f t="shared" si="2"/>
        <v>0</v>
      </c>
      <c r="G28" s="154"/>
      <c r="H28" s="67">
        <v>0</v>
      </c>
      <c r="I28" s="84">
        <f t="shared" si="0"/>
        <v>0</v>
      </c>
      <c r="J28" s="154"/>
      <c r="K28" s="84">
        <f t="shared" si="3"/>
        <v>0</v>
      </c>
      <c r="L28" s="84">
        <f t="shared" si="4"/>
        <v>0</v>
      </c>
      <c r="M28" s="154"/>
      <c r="N28" s="67">
        <v>0</v>
      </c>
      <c r="O28" s="84">
        <f t="shared" si="1"/>
        <v>0</v>
      </c>
    </row>
    <row r="29" spans="2:15" ht="15" customHeight="1" x14ac:dyDescent="0.15">
      <c r="B29" s="29" t="s">
        <v>245</v>
      </c>
      <c r="C29" s="76" t="s">
        <v>246</v>
      </c>
      <c r="D29" s="154"/>
      <c r="E29" s="67">
        <v>0</v>
      </c>
      <c r="F29" s="84">
        <f t="shared" si="2"/>
        <v>0</v>
      </c>
      <c r="G29" s="154"/>
      <c r="H29" s="67">
        <v>0</v>
      </c>
      <c r="I29" s="84">
        <f t="shared" si="0"/>
        <v>0</v>
      </c>
      <c r="J29" s="154"/>
      <c r="K29" s="84">
        <f t="shared" si="3"/>
        <v>0</v>
      </c>
      <c r="L29" s="84">
        <f t="shared" si="4"/>
        <v>0</v>
      </c>
      <c r="M29" s="154"/>
      <c r="N29" s="67">
        <v>0</v>
      </c>
      <c r="O29" s="84">
        <f t="shared" si="1"/>
        <v>0</v>
      </c>
    </row>
    <row r="30" spans="2:15" ht="27.75" customHeight="1" x14ac:dyDescent="0.15">
      <c r="B30" s="29" t="s">
        <v>247</v>
      </c>
      <c r="C30" s="76" t="s">
        <v>248</v>
      </c>
      <c r="D30" s="154"/>
      <c r="E30" s="67">
        <v>0</v>
      </c>
      <c r="F30" s="84">
        <f t="shared" si="2"/>
        <v>0</v>
      </c>
      <c r="G30" s="154"/>
      <c r="H30" s="188">
        <v>1</v>
      </c>
      <c r="I30" s="84">
        <f t="shared" si="0"/>
        <v>1</v>
      </c>
      <c r="J30" s="154"/>
      <c r="K30" s="84">
        <f t="shared" si="3"/>
        <v>1</v>
      </c>
      <c r="L30" s="84">
        <f t="shared" si="4"/>
        <v>1</v>
      </c>
      <c r="M30" s="154"/>
      <c r="N30" s="188">
        <v>1</v>
      </c>
      <c r="O30" s="84">
        <f t="shared" si="1"/>
        <v>1</v>
      </c>
    </row>
    <row r="31" spans="2:15" ht="15" customHeight="1" x14ac:dyDescent="0.15">
      <c r="B31" s="36" t="s">
        <v>96</v>
      </c>
      <c r="C31" s="76" t="s">
        <v>249</v>
      </c>
      <c r="D31" s="154"/>
      <c r="E31" s="67">
        <v>0</v>
      </c>
      <c r="F31" s="84">
        <f t="shared" si="2"/>
        <v>0</v>
      </c>
      <c r="G31" s="154"/>
      <c r="H31" s="67">
        <v>0</v>
      </c>
      <c r="I31" s="84">
        <f t="shared" si="0"/>
        <v>0</v>
      </c>
      <c r="J31" s="154"/>
      <c r="K31" s="84">
        <f t="shared" si="3"/>
        <v>0</v>
      </c>
      <c r="L31" s="84">
        <f t="shared" si="4"/>
        <v>0</v>
      </c>
      <c r="M31" s="154"/>
      <c r="N31" s="67">
        <v>0</v>
      </c>
      <c r="O31" s="84">
        <f t="shared" si="1"/>
        <v>0</v>
      </c>
    </row>
    <row r="32" spans="2:15" ht="15" customHeight="1" x14ac:dyDescent="0.15">
      <c r="B32" s="36" t="s">
        <v>97</v>
      </c>
      <c r="C32" s="76" t="s">
        <v>250</v>
      </c>
      <c r="D32" s="154"/>
      <c r="E32" s="67">
        <v>0</v>
      </c>
      <c r="F32" s="84">
        <f t="shared" si="2"/>
        <v>0</v>
      </c>
      <c r="G32" s="154"/>
      <c r="H32" s="67">
        <v>0</v>
      </c>
      <c r="I32" s="84">
        <f t="shared" si="0"/>
        <v>0</v>
      </c>
      <c r="J32" s="154"/>
      <c r="K32" s="84">
        <f t="shared" si="3"/>
        <v>0</v>
      </c>
      <c r="L32" s="84">
        <f t="shared" si="4"/>
        <v>0</v>
      </c>
      <c r="M32" s="154"/>
      <c r="N32" s="67">
        <v>0</v>
      </c>
      <c r="O32" s="84">
        <f t="shared" si="1"/>
        <v>0</v>
      </c>
    </row>
    <row r="33" spans="2:15" ht="15" customHeight="1" x14ac:dyDescent="0.15">
      <c r="B33" s="29" t="s">
        <v>251</v>
      </c>
      <c r="C33" s="76" t="s">
        <v>252</v>
      </c>
      <c r="D33" s="154"/>
      <c r="E33" s="67">
        <v>0</v>
      </c>
      <c r="F33" s="84">
        <f t="shared" si="2"/>
        <v>0</v>
      </c>
      <c r="G33" s="154"/>
      <c r="H33" s="67">
        <v>0</v>
      </c>
      <c r="I33" s="84">
        <f t="shared" si="0"/>
        <v>0</v>
      </c>
      <c r="J33" s="154"/>
      <c r="K33" s="84">
        <f t="shared" si="3"/>
        <v>0</v>
      </c>
      <c r="L33" s="84">
        <f t="shared" si="4"/>
        <v>0</v>
      </c>
      <c r="M33" s="154"/>
      <c r="N33" s="67">
        <v>0</v>
      </c>
      <c r="O33" s="84">
        <f t="shared" si="1"/>
        <v>0</v>
      </c>
    </row>
    <row r="34" spans="2:15" ht="15" customHeight="1" x14ac:dyDescent="0.15">
      <c r="B34" s="29" t="s">
        <v>253</v>
      </c>
      <c r="C34" s="76" t="s">
        <v>254</v>
      </c>
      <c r="D34" s="154"/>
      <c r="E34" s="67">
        <v>0</v>
      </c>
      <c r="F34" s="84">
        <f t="shared" si="2"/>
        <v>0</v>
      </c>
      <c r="G34" s="154"/>
      <c r="H34" s="67">
        <v>0</v>
      </c>
      <c r="I34" s="84">
        <f t="shared" si="0"/>
        <v>0</v>
      </c>
      <c r="J34" s="154"/>
      <c r="K34" s="84">
        <f t="shared" si="3"/>
        <v>0</v>
      </c>
      <c r="L34" s="84">
        <f t="shared" si="4"/>
        <v>0</v>
      </c>
      <c r="M34" s="154"/>
      <c r="N34" s="67">
        <v>0</v>
      </c>
      <c r="O34" s="84">
        <f t="shared" si="1"/>
        <v>0</v>
      </c>
    </row>
    <row r="35" spans="2:15" ht="15" customHeight="1" x14ac:dyDescent="0.15">
      <c r="B35" s="36" t="s">
        <v>207</v>
      </c>
      <c r="C35" s="76" t="s">
        <v>255</v>
      </c>
      <c r="D35" s="154"/>
      <c r="E35" s="67">
        <v>0</v>
      </c>
      <c r="F35" s="84">
        <f t="shared" si="2"/>
        <v>0</v>
      </c>
      <c r="G35" s="154"/>
      <c r="H35" s="67">
        <v>0</v>
      </c>
      <c r="I35" s="84">
        <f t="shared" si="0"/>
        <v>0</v>
      </c>
      <c r="J35" s="154"/>
      <c r="K35" s="84">
        <f t="shared" si="3"/>
        <v>0</v>
      </c>
      <c r="L35" s="84">
        <f t="shared" si="4"/>
        <v>0</v>
      </c>
      <c r="M35" s="67"/>
      <c r="N35" s="67">
        <v>0</v>
      </c>
      <c r="O35" s="84">
        <f t="shared" si="1"/>
        <v>0</v>
      </c>
    </row>
    <row r="36" spans="2:15" ht="15" customHeight="1" x14ac:dyDescent="0.15">
      <c r="C36" s="32"/>
    </row>
    <row r="37" spans="2:15" ht="15" customHeight="1" x14ac:dyDescent="0.15">
      <c r="C37" s="32"/>
    </row>
    <row r="38" spans="2:15" x14ac:dyDescent="0.15">
      <c r="C38" s="32"/>
    </row>
  </sheetData>
  <customSheetViews>
    <customSheetView guid="{902538C3-E0DC-4775-8433-E968E033C07B}" showPageBreaks="1" fitToPage="1" printArea="1" hiddenColumns="1" state="hidden" view="pageBreakPreview" topLeftCell="A4">
      <selection activeCell="N30" sqref="N30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9">
    <mergeCell ref="M6:O6"/>
    <mergeCell ref="K3:L3"/>
    <mergeCell ref="D5:O5"/>
    <mergeCell ref="J6:L6"/>
    <mergeCell ref="B2:L2"/>
    <mergeCell ref="B5:B7"/>
    <mergeCell ref="C5:C7"/>
    <mergeCell ref="D6:F6"/>
    <mergeCell ref="G6:I6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N19"/>
  <sheetViews>
    <sheetView view="pageBreakPreview" workbookViewId="0">
      <selection activeCell="E9" sqref="E9:H9"/>
    </sheetView>
  </sheetViews>
  <sheetFormatPr defaultRowHeight="10.5" x14ac:dyDescent="0.15"/>
  <cols>
    <col min="1" max="1" width="24.7109375" style="32" customWidth="1"/>
    <col min="2" max="2" width="4" style="32" bestFit="1" customWidth="1"/>
    <col min="3" max="3" width="17.140625" style="35" customWidth="1"/>
    <col min="4" max="14" width="17.140625" style="32" customWidth="1"/>
    <col min="15" max="16384" width="9.140625" style="32"/>
  </cols>
  <sheetData>
    <row r="2" spans="1:14" ht="10.5" customHeight="1" x14ac:dyDescent="0.15">
      <c r="A2" s="278" t="s">
        <v>449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0.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89" customFormat="1" ht="10.5" customHeight="1" x14ac:dyDescent="0.2">
      <c r="A4" s="275" t="s">
        <v>404</v>
      </c>
      <c r="B4" s="281"/>
      <c r="C4" s="281"/>
      <c r="D4" s="90"/>
      <c r="E4" s="90"/>
      <c r="F4" s="90"/>
      <c r="G4" s="90"/>
      <c r="H4" s="90"/>
      <c r="I4" s="91"/>
      <c r="J4" s="91"/>
      <c r="K4" s="91"/>
      <c r="M4" s="89" t="s">
        <v>419</v>
      </c>
    </row>
    <row r="5" spans="1:14" x14ac:dyDescent="0.15">
      <c r="A5" s="242" t="s">
        <v>139</v>
      </c>
      <c r="B5" s="242" t="s">
        <v>116</v>
      </c>
      <c r="C5" s="279" t="s">
        <v>81</v>
      </c>
      <c r="D5" s="279"/>
      <c r="E5" s="279"/>
      <c r="F5" s="279"/>
      <c r="G5" s="279"/>
      <c r="H5" s="279"/>
      <c r="I5" s="280" t="s">
        <v>80</v>
      </c>
      <c r="J5" s="280"/>
      <c r="K5" s="280"/>
      <c r="L5" s="280"/>
      <c r="M5" s="280"/>
      <c r="N5" s="280"/>
    </row>
    <row r="6" spans="1:14" ht="33.75" customHeight="1" x14ac:dyDescent="0.15">
      <c r="A6" s="242"/>
      <c r="B6" s="242"/>
      <c r="C6" s="11" t="s">
        <v>31</v>
      </c>
      <c r="D6" s="11" t="s">
        <v>32</v>
      </c>
      <c r="E6" s="11" t="s">
        <v>77</v>
      </c>
      <c r="F6" s="11" t="s">
        <v>33</v>
      </c>
      <c r="G6" s="11" t="s">
        <v>34</v>
      </c>
      <c r="H6" s="11" t="s">
        <v>35</v>
      </c>
      <c r="I6" s="179" t="s">
        <v>31</v>
      </c>
      <c r="J6" s="179" t="s">
        <v>32</v>
      </c>
      <c r="K6" s="179" t="s">
        <v>77</v>
      </c>
      <c r="L6" s="179" t="s">
        <v>33</v>
      </c>
      <c r="M6" s="179" t="s">
        <v>34</v>
      </c>
      <c r="N6" s="179" t="s">
        <v>35</v>
      </c>
    </row>
    <row r="7" spans="1:14" x14ac:dyDescent="0.15">
      <c r="A7" s="8">
        <v>1</v>
      </c>
      <c r="B7" s="8">
        <v>2</v>
      </c>
      <c r="C7" s="181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</row>
    <row r="8" spans="1:14" ht="23.25" customHeight="1" x14ac:dyDescent="0.15">
      <c r="A8" s="74" t="s">
        <v>140</v>
      </c>
      <c r="B8" s="73">
        <v>1</v>
      </c>
      <c r="C8" s="176">
        <f>D8+E8+F8+G8+H8</f>
        <v>405</v>
      </c>
      <c r="D8" s="83">
        <f t="shared" ref="D8:N8" si="0">D9+D10+D11</f>
        <v>273</v>
      </c>
      <c r="E8" s="83">
        <f t="shared" si="0"/>
        <v>61</v>
      </c>
      <c r="F8" s="83">
        <f t="shared" si="0"/>
        <v>17</v>
      </c>
      <c r="G8" s="83">
        <f t="shared" si="0"/>
        <v>32</v>
      </c>
      <c r="H8" s="83">
        <f t="shared" si="0"/>
        <v>22</v>
      </c>
      <c r="I8" s="180">
        <f t="shared" si="0"/>
        <v>0</v>
      </c>
      <c r="J8" s="18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180">
        <f t="shared" si="0"/>
        <v>0</v>
      </c>
    </row>
    <row r="9" spans="1:14" ht="21" x14ac:dyDescent="0.15">
      <c r="A9" s="74" t="s">
        <v>141</v>
      </c>
      <c r="B9" s="73">
        <v>2</v>
      </c>
      <c r="C9" s="176">
        <f>D9+E9+F9+G9+H9</f>
        <v>103</v>
      </c>
      <c r="D9" s="189">
        <v>81</v>
      </c>
      <c r="E9" s="189">
        <v>4</v>
      </c>
      <c r="F9" s="189">
        <v>6</v>
      </c>
      <c r="G9" s="189">
        <v>8</v>
      </c>
      <c r="H9" s="189">
        <v>4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</row>
    <row r="10" spans="1:14" ht="31.5" x14ac:dyDescent="0.15">
      <c r="A10" s="74" t="s">
        <v>142</v>
      </c>
      <c r="B10" s="73">
        <v>3</v>
      </c>
      <c r="C10" s="176">
        <f>D10+E10+F10+G10+H10</f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</row>
    <row r="11" spans="1:14" ht="21" x14ac:dyDescent="0.15">
      <c r="A11" s="74" t="s">
        <v>143</v>
      </c>
      <c r="B11" s="73">
        <v>4</v>
      </c>
      <c r="C11" s="176">
        <f>D11+E11+F11+G11+H11</f>
        <v>302</v>
      </c>
      <c r="D11" s="189">
        <v>192</v>
      </c>
      <c r="E11" s="189">
        <v>57</v>
      </c>
      <c r="F11" s="189">
        <v>11</v>
      </c>
      <c r="G11" s="189">
        <v>24</v>
      </c>
      <c r="H11" s="189">
        <v>18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</row>
    <row r="12" spans="1:14" x14ac:dyDescent="0.15">
      <c r="C12" s="32"/>
      <c r="I12" s="12"/>
      <c r="J12" s="12"/>
      <c r="K12" s="12"/>
    </row>
    <row r="13" spans="1:14" x14ac:dyDescent="0.15">
      <c r="C13" s="32"/>
      <c r="I13" s="12"/>
      <c r="J13" s="12"/>
      <c r="K13" s="12"/>
    </row>
    <row r="14" spans="1:14" x14ac:dyDescent="0.15">
      <c r="C14" s="32"/>
      <c r="I14" s="12"/>
      <c r="J14" s="12"/>
      <c r="K14" s="12"/>
    </row>
    <row r="15" spans="1:14" x14ac:dyDescent="0.15">
      <c r="C15" s="32"/>
      <c r="I15" s="12"/>
      <c r="J15" s="12"/>
      <c r="K15" s="12"/>
    </row>
    <row r="16" spans="1:14" x14ac:dyDescent="0.15">
      <c r="C16" s="32"/>
      <c r="I16" s="12"/>
      <c r="J16" s="12"/>
      <c r="K16" s="12"/>
    </row>
    <row r="17" spans="2:11" x14ac:dyDescent="0.15">
      <c r="C17" s="32"/>
      <c r="I17" s="12"/>
      <c r="J17" s="12"/>
      <c r="K17" s="12"/>
    </row>
    <row r="18" spans="2:11" x14ac:dyDescent="0.15">
      <c r="C18" s="32"/>
      <c r="I18" s="12"/>
      <c r="J18" s="12"/>
      <c r="K18" s="12"/>
    </row>
    <row r="19" spans="2:11" x14ac:dyDescent="0.15">
      <c r="B19" s="35"/>
      <c r="C19" s="32"/>
    </row>
  </sheetData>
  <customSheetViews>
    <customSheetView guid="{902538C3-E0DC-4775-8433-E968E033C07B}" showPageBreaks="1" fitToPage="1" printArea="1" state="hidden" view="pageBreakPreview">
      <selection activeCell="E9" sqref="E9:H9"/>
      <pageMargins left="0.39370078740157483" right="0.39370078740157483" top="0.39370078740157483" bottom="0.39370078740157483" header="0" footer="0"/>
      <printOptions horizontalCentered="1"/>
      <pageSetup paperSize="9" scale="60" orientation="landscape" r:id="rId1"/>
      <headerFooter alignWithMargins="0">
        <oddFooter>&amp;L&amp;"Tahoma,курсив"&amp;8«БАРС.Web-Своды»</oddFooter>
      </headerFooter>
    </customSheetView>
  </customSheetViews>
  <mergeCells count="6">
    <mergeCell ref="A2:N2"/>
    <mergeCell ref="A5:A6"/>
    <mergeCell ref="B5:B6"/>
    <mergeCell ref="C5:H5"/>
    <mergeCell ref="I5:N5"/>
    <mergeCell ref="A4:C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0" orientation="landscape" r:id="rId2"/>
  <headerFooter alignWithMargins="0">
    <oddFooter>&amp;L&amp;"Tahoma,курсив"&amp;8«БАРС.Web-Своды»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9"/>
  <sheetViews>
    <sheetView workbookViewId="0">
      <selection activeCell="A9" sqref="A9:H9"/>
    </sheetView>
  </sheetViews>
  <sheetFormatPr defaultRowHeight="12.75" x14ac:dyDescent="0.2"/>
  <cols>
    <col min="1" max="1" width="15.140625" customWidth="1"/>
    <col min="3" max="3" width="11.28515625" customWidth="1"/>
    <col min="4" max="4" width="12.140625" customWidth="1"/>
    <col min="5" max="5" width="12.28515625" customWidth="1"/>
    <col min="6" max="6" width="15.28515625" customWidth="1"/>
    <col min="7" max="7" width="14.42578125" customWidth="1"/>
    <col min="8" max="8" width="13.7109375" customWidth="1"/>
  </cols>
  <sheetData>
    <row r="1" spans="1:14" s="32" customFormat="1" ht="10.5" customHeight="1" x14ac:dyDescent="0.15">
      <c r="A1" s="278" t="s">
        <v>451</v>
      </c>
      <c r="B1" s="278"/>
      <c r="C1" s="278"/>
      <c r="D1" s="278"/>
      <c r="E1" s="278"/>
      <c r="F1" s="278"/>
      <c r="G1" s="278"/>
      <c r="H1" s="278"/>
      <c r="I1" s="284"/>
      <c r="J1" s="284"/>
      <c r="K1" s="284"/>
      <c r="L1" s="284"/>
      <c r="M1" s="284"/>
      <c r="N1" s="284"/>
    </row>
    <row r="2" spans="1:14" s="32" customFormat="1" ht="10.5" customHeight="1" x14ac:dyDescent="0.1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s="32" customFormat="1" ht="10.5" customHeight="1" x14ac:dyDescent="0.15">
      <c r="A3" s="65"/>
      <c r="B3" s="65"/>
      <c r="C3" s="65"/>
      <c r="D3" s="65"/>
      <c r="E3" s="65"/>
      <c r="F3" s="65"/>
      <c r="G3" s="65"/>
      <c r="H3" s="65"/>
    </row>
    <row r="4" spans="1:14" s="89" customFormat="1" ht="10.5" customHeight="1" x14ac:dyDescent="0.2">
      <c r="A4" s="275" t="s">
        <v>404</v>
      </c>
      <c r="B4" s="281"/>
      <c r="C4" s="281"/>
      <c r="D4" s="90"/>
      <c r="E4" s="90"/>
      <c r="F4" s="90"/>
      <c r="G4" s="90"/>
      <c r="H4" s="89" t="s">
        <v>450</v>
      </c>
    </row>
    <row r="5" spans="1:14" s="32" customFormat="1" x14ac:dyDescent="0.2">
      <c r="A5" s="236" t="s">
        <v>452</v>
      </c>
      <c r="B5" s="282"/>
      <c r="C5" s="282"/>
      <c r="D5" s="282"/>
      <c r="E5" s="282"/>
      <c r="F5" s="282"/>
      <c r="G5" s="282"/>
      <c r="H5" s="283"/>
    </row>
    <row r="6" spans="1:14" s="32" customFormat="1" x14ac:dyDescent="0.2">
      <c r="A6" s="236" t="s">
        <v>453</v>
      </c>
      <c r="B6" s="282"/>
      <c r="C6" s="282"/>
      <c r="D6" s="283"/>
      <c r="E6" s="285" t="s">
        <v>454</v>
      </c>
      <c r="F6" s="286"/>
      <c r="G6" s="286"/>
      <c r="H6" s="287"/>
    </row>
    <row r="7" spans="1:14" s="32" customFormat="1" ht="102.75" customHeight="1" x14ac:dyDescent="0.15">
      <c r="A7" s="75" t="s">
        <v>455</v>
      </c>
      <c r="B7" s="75" t="s">
        <v>456</v>
      </c>
      <c r="C7" s="7" t="s">
        <v>457</v>
      </c>
      <c r="D7" s="134" t="s">
        <v>458</v>
      </c>
      <c r="E7" s="7" t="s">
        <v>459</v>
      </c>
      <c r="F7" s="7" t="s">
        <v>460</v>
      </c>
      <c r="G7" s="7" t="s">
        <v>461</v>
      </c>
      <c r="H7" s="7" t="s">
        <v>462</v>
      </c>
    </row>
    <row r="8" spans="1:14" s="32" customFormat="1" ht="10.5" x14ac:dyDescent="0.15">
      <c r="A8" s="8">
        <v>1</v>
      </c>
      <c r="B8" s="8">
        <v>2</v>
      </c>
      <c r="C8" s="8">
        <v>3</v>
      </c>
      <c r="D8" s="109">
        <v>4</v>
      </c>
      <c r="E8" s="8">
        <v>5</v>
      </c>
      <c r="F8" s="8">
        <v>6</v>
      </c>
      <c r="G8" s="8">
        <v>7</v>
      </c>
      <c r="H8" s="8">
        <v>8</v>
      </c>
    </row>
    <row r="9" spans="1:14" s="182" customFormat="1" ht="23.25" customHeight="1" x14ac:dyDescent="0.15">
      <c r="A9" s="191">
        <v>0.23</v>
      </c>
      <c r="B9" s="192">
        <v>0.84</v>
      </c>
      <c r="C9" s="192">
        <v>0.54</v>
      </c>
      <c r="D9" s="193">
        <v>0.5</v>
      </c>
      <c r="E9" s="192">
        <v>0.24</v>
      </c>
      <c r="F9" s="192">
        <v>0.38</v>
      </c>
      <c r="G9" s="192">
        <v>0.72</v>
      </c>
      <c r="H9" s="192">
        <v>0.61</v>
      </c>
    </row>
  </sheetData>
  <customSheetViews>
    <customSheetView guid="{902538C3-E0DC-4775-8433-E968E033C07B}" state="hidden">
      <selection activeCell="A9" sqref="A9:H9"/>
      <pageMargins left="0.7" right="0.7" top="0.75" bottom="0.75" header="0.3" footer="0.3"/>
      <pageSetup paperSize="9" orientation="portrait" r:id="rId1"/>
    </customSheetView>
  </customSheetViews>
  <mergeCells count="5">
    <mergeCell ref="A6:D6"/>
    <mergeCell ref="A4:C4"/>
    <mergeCell ref="A1:N2"/>
    <mergeCell ref="A5:H5"/>
    <mergeCell ref="E6:H6"/>
  </mergeCells>
  <phoneticPr fontId="30" type="noConversion"/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P12"/>
  <sheetViews>
    <sheetView view="pageBreakPreview" topLeftCell="C1" workbookViewId="0">
      <selection activeCell="M9" sqref="M9"/>
    </sheetView>
  </sheetViews>
  <sheetFormatPr defaultRowHeight="10.5" x14ac:dyDescent="0.15"/>
  <cols>
    <col min="1" max="1" width="1" style="32" customWidth="1"/>
    <col min="2" max="2" width="16" style="32" bestFit="1" customWidth="1"/>
    <col min="3" max="3" width="5.7109375" style="32" customWidth="1"/>
    <col min="4" max="4" width="9.7109375" style="35" customWidth="1"/>
    <col min="5" max="5" width="8.85546875" style="32" customWidth="1"/>
    <col min="6" max="6" width="10.140625" style="32" customWidth="1"/>
    <col min="7" max="7" width="8.85546875" style="32" customWidth="1"/>
    <col min="8" max="8" width="12.5703125" style="32" customWidth="1"/>
    <col min="9" max="9" width="9.42578125" style="32" customWidth="1"/>
    <col min="10" max="10" width="8.5703125" style="32" customWidth="1"/>
    <col min="11" max="11" width="8.85546875" style="32" customWidth="1"/>
    <col min="12" max="12" width="8.7109375" style="32" customWidth="1"/>
    <col min="13" max="16" width="14" style="32" customWidth="1"/>
    <col min="17" max="17" width="15.140625" style="32" bestFit="1" customWidth="1"/>
    <col min="18" max="18" width="2" style="32" customWidth="1"/>
    <col min="19" max="16384" width="9.140625" style="32"/>
  </cols>
  <sheetData>
    <row r="1" spans="2:16" x14ac:dyDescent="0.15">
      <c r="C1" s="35"/>
      <c r="D1" s="32"/>
    </row>
    <row r="2" spans="2:16" x14ac:dyDescent="0.15">
      <c r="B2" s="288" t="s">
        <v>398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2:16" x14ac:dyDescent="0.15">
      <c r="B3" s="25"/>
      <c r="C3" s="61"/>
      <c r="D3" s="25"/>
      <c r="E3" s="25"/>
      <c r="F3" s="25"/>
      <c r="G3" s="25"/>
      <c r="H3" s="25"/>
      <c r="I3" s="25"/>
      <c r="J3" s="25"/>
      <c r="K3" s="25"/>
      <c r="L3" s="25"/>
      <c r="M3" s="25"/>
      <c r="N3" s="289"/>
      <c r="O3" s="289"/>
      <c r="P3" s="289"/>
    </row>
    <row r="4" spans="2:16" s="89" customFormat="1" ht="15.75" x14ac:dyDescent="0.25">
      <c r="B4" s="114" t="s">
        <v>426</v>
      </c>
      <c r="C4" s="114"/>
      <c r="D4" s="114"/>
      <c r="E4" s="115"/>
      <c r="F4" s="88"/>
      <c r="G4" s="88"/>
      <c r="H4" s="88"/>
      <c r="I4" s="88"/>
      <c r="J4" s="88"/>
      <c r="K4" s="88"/>
      <c r="L4" s="88"/>
      <c r="M4" s="88"/>
      <c r="N4" s="87"/>
      <c r="O4" s="87" t="s">
        <v>420</v>
      </c>
      <c r="P4" s="87"/>
    </row>
    <row r="5" spans="2:16" x14ac:dyDescent="0.15">
      <c r="B5" s="242"/>
      <c r="C5" s="242" t="s">
        <v>117</v>
      </c>
      <c r="D5" s="242" t="s">
        <v>144</v>
      </c>
      <c r="E5" s="242"/>
      <c r="F5" s="242"/>
      <c r="G5" s="242"/>
      <c r="H5" s="242"/>
      <c r="I5" s="242" t="s">
        <v>145</v>
      </c>
      <c r="J5" s="242"/>
      <c r="K5" s="242"/>
      <c r="L5" s="242"/>
      <c r="M5" s="242"/>
      <c r="N5" s="242"/>
      <c r="O5" s="242"/>
      <c r="P5" s="242"/>
    </row>
    <row r="6" spans="2:16" ht="21" customHeight="1" x14ac:dyDescent="0.15">
      <c r="B6" s="242"/>
      <c r="C6" s="242"/>
      <c r="D6" s="242"/>
      <c r="E6" s="242"/>
      <c r="F6" s="242"/>
      <c r="G6" s="242"/>
      <c r="H6" s="242"/>
      <c r="I6" s="242" t="s">
        <v>146</v>
      </c>
      <c r="J6" s="242" t="s">
        <v>151</v>
      </c>
      <c r="K6" s="242" t="s">
        <v>152</v>
      </c>
      <c r="L6" s="242" t="s">
        <v>153</v>
      </c>
      <c r="M6" s="242" t="s">
        <v>154</v>
      </c>
      <c r="N6" s="242"/>
      <c r="O6" s="242" t="s">
        <v>38</v>
      </c>
      <c r="P6" s="242" t="s">
        <v>39</v>
      </c>
    </row>
    <row r="7" spans="2:16" ht="32.25" customHeight="1" x14ac:dyDescent="0.15">
      <c r="B7" s="242"/>
      <c r="C7" s="242"/>
      <c r="D7" s="8" t="s">
        <v>146</v>
      </c>
      <c r="E7" s="8" t="s">
        <v>147</v>
      </c>
      <c r="F7" s="8" t="s">
        <v>148</v>
      </c>
      <c r="G7" s="8" t="s">
        <v>149</v>
      </c>
      <c r="H7" s="8" t="s">
        <v>150</v>
      </c>
      <c r="I7" s="242"/>
      <c r="J7" s="242"/>
      <c r="K7" s="242"/>
      <c r="L7" s="242"/>
      <c r="M7" s="8" t="s">
        <v>36</v>
      </c>
      <c r="N7" s="8" t="s">
        <v>37</v>
      </c>
      <c r="O7" s="242"/>
      <c r="P7" s="242"/>
    </row>
    <row r="8" spans="2:16" x14ac:dyDescent="0.15">
      <c r="B8" s="3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3">
        <v>14</v>
      </c>
      <c r="P8" s="8">
        <v>15</v>
      </c>
    </row>
    <row r="9" spans="2:16" ht="18" customHeight="1" x14ac:dyDescent="0.15">
      <c r="B9" s="75" t="s">
        <v>155</v>
      </c>
      <c r="C9" s="73">
        <v>1</v>
      </c>
      <c r="D9" s="176">
        <f>H9+G9</f>
        <v>3002</v>
      </c>
      <c r="E9" s="68">
        <v>0</v>
      </c>
      <c r="F9" s="68">
        <v>0</v>
      </c>
      <c r="G9" s="189">
        <v>3000</v>
      </c>
      <c r="H9" s="189">
        <v>2</v>
      </c>
      <c r="I9" s="176">
        <f>J9+K9+L9+M9+N9+O9+P9</f>
        <v>1</v>
      </c>
      <c r="J9" s="68">
        <v>0</v>
      </c>
      <c r="K9" s="68">
        <v>0</v>
      </c>
      <c r="L9" s="68">
        <v>0</v>
      </c>
      <c r="M9" s="189">
        <v>1</v>
      </c>
      <c r="N9" s="68">
        <v>0</v>
      </c>
      <c r="O9" s="68">
        <v>0</v>
      </c>
      <c r="P9" s="67">
        <v>0</v>
      </c>
    </row>
    <row r="10" spans="2:16" x14ac:dyDescent="0.15">
      <c r="D10" s="32"/>
    </row>
    <row r="11" spans="2:16" x14ac:dyDescent="0.15">
      <c r="C11" s="35"/>
      <c r="D11" s="32"/>
    </row>
    <row r="12" spans="2:16" x14ac:dyDescent="0.15">
      <c r="C12" s="35"/>
      <c r="D12" s="32"/>
    </row>
  </sheetData>
  <customSheetViews>
    <customSheetView guid="{902538C3-E0DC-4775-8433-E968E033C07B}" showPageBreaks="1" fitToPage="1" printArea="1" state="hidden" view="pageBreakPreview" topLeftCell="C1">
      <selection activeCell="M9" sqref="M9"/>
      <pageMargins left="0.39370078740157483" right="0.39370078740157483" top="0.39370078740157483" bottom="0.39370078740157483" header="0" footer="0"/>
      <printOptions horizontalCentered="1"/>
      <pageSetup paperSize="9" scale="86" orientation="landscape" r:id="rId1"/>
      <headerFooter alignWithMargins="0">
        <oddFooter>&amp;L&amp;"Tahoma,курсив"&amp;8«БАРС.Web-Своды»</oddFooter>
      </headerFooter>
    </customSheetView>
  </customSheetViews>
  <mergeCells count="13">
    <mergeCell ref="M6:N6"/>
    <mergeCell ref="O6:O7"/>
    <mergeCell ref="P6:P7"/>
    <mergeCell ref="B2:P2"/>
    <mergeCell ref="B5:B7"/>
    <mergeCell ref="C5:C7"/>
    <mergeCell ref="I5:P5"/>
    <mergeCell ref="N3:P3"/>
    <mergeCell ref="D5:H6"/>
    <mergeCell ref="I6:I7"/>
    <mergeCell ref="J6:J7"/>
    <mergeCell ref="K6:K7"/>
    <mergeCell ref="L6:L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6" orientation="landscape" r:id="rId2"/>
  <headerFooter alignWithMargins="0">
    <oddFooter>&amp;L&amp;"Tahoma,курсив"&amp;8«БАРС.Web-Своды»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view="pageBreakPreview" workbookViewId="0">
      <selection activeCell="F20" sqref="F20"/>
    </sheetView>
  </sheetViews>
  <sheetFormatPr defaultRowHeight="10.5" x14ac:dyDescent="0.15"/>
  <cols>
    <col min="1" max="1" width="1.140625" style="32" customWidth="1"/>
    <col min="2" max="2" width="16" style="32" bestFit="1" customWidth="1"/>
    <col min="3" max="3" width="5.7109375" style="32" customWidth="1"/>
    <col min="4" max="4" width="14" style="35" customWidth="1"/>
    <col min="5" max="16" width="14" style="32" customWidth="1"/>
    <col min="17" max="17" width="17.7109375" style="32" bestFit="1" customWidth="1"/>
    <col min="18" max="16384" width="9.140625" style="32"/>
  </cols>
  <sheetData>
    <row r="1" spans="1:16" x14ac:dyDescent="0.15">
      <c r="A1" s="168"/>
      <c r="B1" s="168"/>
      <c r="C1" s="169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x14ac:dyDescent="0.15">
      <c r="A2" s="168"/>
      <c r="B2" s="290" t="s">
        <v>399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170"/>
      <c r="P2" s="168"/>
    </row>
    <row r="3" spans="1:16" x14ac:dyDescent="0.15">
      <c r="A3" s="168"/>
      <c r="B3" s="170"/>
      <c r="C3" s="171"/>
      <c r="D3" s="170"/>
      <c r="E3" s="170"/>
      <c r="F3" s="170"/>
      <c r="G3" s="170"/>
      <c r="H3" s="170"/>
      <c r="I3" s="170"/>
      <c r="J3" s="170"/>
      <c r="K3" s="170"/>
      <c r="L3" s="170"/>
      <c r="M3" s="172"/>
      <c r="N3" s="292"/>
      <c r="O3" s="292"/>
      <c r="P3" s="168"/>
    </row>
    <row r="4" spans="1:16" x14ac:dyDescent="0.15">
      <c r="A4" s="168"/>
      <c r="B4" s="170"/>
      <c r="C4" s="171"/>
      <c r="D4" s="170"/>
      <c r="E4" s="170"/>
      <c r="F4" s="170"/>
      <c r="G4" s="170"/>
      <c r="H4" s="170"/>
      <c r="I4" s="170"/>
      <c r="J4" s="170"/>
      <c r="K4" s="170"/>
      <c r="L4" s="170"/>
      <c r="M4" s="172"/>
      <c r="N4" s="173"/>
      <c r="O4" s="173"/>
      <c r="P4" s="168"/>
    </row>
    <row r="5" spans="1:16" x14ac:dyDescent="0.15">
      <c r="A5" s="168"/>
      <c r="B5" s="291"/>
      <c r="C5" s="257" t="s">
        <v>117</v>
      </c>
      <c r="D5" s="257" t="s">
        <v>144</v>
      </c>
      <c r="E5" s="257"/>
      <c r="F5" s="257"/>
      <c r="G5" s="257"/>
      <c r="H5" s="257"/>
      <c r="I5" s="257" t="s">
        <v>145</v>
      </c>
      <c r="J5" s="257"/>
      <c r="K5" s="257"/>
      <c r="L5" s="257"/>
      <c r="M5" s="257"/>
      <c r="N5" s="257"/>
      <c r="O5" s="257"/>
      <c r="P5" s="257"/>
    </row>
    <row r="6" spans="1:16" ht="21.75" customHeight="1" x14ac:dyDescent="0.15">
      <c r="A6" s="168"/>
      <c r="B6" s="291"/>
      <c r="C6" s="257"/>
      <c r="D6" s="257"/>
      <c r="E6" s="257"/>
      <c r="F6" s="257"/>
      <c r="G6" s="257"/>
      <c r="H6" s="257"/>
      <c r="I6" s="257" t="s">
        <v>146</v>
      </c>
      <c r="J6" s="257" t="s">
        <v>151</v>
      </c>
      <c r="K6" s="257" t="s">
        <v>152</v>
      </c>
      <c r="L6" s="257" t="s">
        <v>153</v>
      </c>
      <c r="M6" s="257" t="s">
        <v>154</v>
      </c>
      <c r="N6" s="257"/>
      <c r="O6" s="257" t="s">
        <v>38</v>
      </c>
      <c r="P6" s="257" t="s">
        <v>39</v>
      </c>
    </row>
    <row r="7" spans="1:16" ht="33" customHeight="1" x14ac:dyDescent="0.15">
      <c r="A7" s="168"/>
      <c r="B7" s="291"/>
      <c r="C7" s="257"/>
      <c r="D7" s="137" t="s">
        <v>146</v>
      </c>
      <c r="E7" s="137" t="s">
        <v>147</v>
      </c>
      <c r="F7" s="137" t="s">
        <v>148</v>
      </c>
      <c r="G7" s="137" t="s">
        <v>149</v>
      </c>
      <c r="H7" s="137" t="s">
        <v>150</v>
      </c>
      <c r="I7" s="257"/>
      <c r="J7" s="257"/>
      <c r="K7" s="257"/>
      <c r="L7" s="257"/>
      <c r="M7" s="137" t="s">
        <v>36</v>
      </c>
      <c r="N7" s="137" t="s">
        <v>37</v>
      </c>
      <c r="O7" s="257"/>
      <c r="P7" s="257"/>
    </row>
    <row r="8" spans="1:16" x14ac:dyDescent="0.15">
      <c r="A8" s="168"/>
      <c r="B8" s="136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137">
        <v>10</v>
      </c>
      <c r="L8" s="137">
        <v>11</v>
      </c>
      <c r="M8" s="137">
        <v>12</v>
      </c>
      <c r="N8" s="137">
        <v>13</v>
      </c>
      <c r="O8" s="136">
        <v>14</v>
      </c>
      <c r="P8" s="137">
        <v>15</v>
      </c>
    </row>
    <row r="9" spans="1:16" ht="19.5" customHeight="1" x14ac:dyDescent="0.15">
      <c r="A9" s="168"/>
      <c r="B9" s="174" t="s">
        <v>155</v>
      </c>
      <c r="C9" s="160">
        <v>1</v>
      </c>
      <c r="D9" s="140" t="s">
        <v>400</v>
      </c>
      <c r="E9" s="140" t="s">
        <v>400</v>
      </c>
      <c r="F9" s="140" t="s">
        <v>400</v>
      </c>
      <c r="G9" s="140" t="s">
        <v>400</v>
      </c>
      <c r="H9" s="140" t="s">
        <v>400</v>
      </c>
      <c r="I9" s="140" t="s">
        <v>400</v>
      </c>
      <c r="J9" s="140" t="s">
        <v>400</v>
      </c>
      <c r="K9" s="140" t="s">
        <v>400</v>
      </c>
      <c r="L9" s="140" t="s">
        <v>400</v>
      </c>
      <c r="M9" s="140" t="s">
        <v>400</v>
      </c>
      <c r="N9" s="140" t="s">
        <v>400</v>
      </c>
      <c r="O9" s="140" t="s">
        <v>400</v>
      </c>
      <c r="P9" s="154" t="s">
        <v>400</v>
      </c>
    </row>
    <row r="10" spans="1:16" x14ac:dyDescent="0.15">
      <c r="D10" s="32"/>
    </row>
    <row r="11" spans="1:16" x14ac:dyDescent="0.15">
      <c r="C11" s="35"/>
      <c r="D11" s="32"/>
    </row>
    <row r="12" spans="1:16" x14ac:dyDescent="0.15">
      <c r="C12" s="35"/>
      <c r="D12" s="32"/>
    </row>
  </sheetData>
  <customSheetViews>
    <customSheetView guid="{902538C3-E0DC-4775-8433-E968E033C07B}" showPageBreaks="1" fitToPage="1" printArea="1" state="hidden" view="pageBreakPreview">
      <selection activeCell="F20" sqref="F20"/>
      <pageMargins left="0.39370078740157483" right="0.39370078740157483" top="0.39370078740157483" bottom="0.39370078740157483" header="0" footer="0"/>
      <printOptions horizontalCentered="1"/>
      <pageSetup paperSize="9" scale="69" orientation="landscape" r:id="rId1"/>
      <headerFooter alignWithMargins="0">
        <oddFooter>&amp;L&amp;"Tahoma,курсив"&amp;8«БАРС.Web-Своды»</oddFooter>
      </headerFooter>
    </customSheetView>
  </customSheetViews>
  <mergeCells count="13">
    <mergeCell ref="O6:O7"/>
    <mergeCell ref="P6:P7"/>
    <mergeCell ref="B2:N2"/>
    <mergeCell ref="B5:B7"/>
    <mergeCell ref="C5:C7"/>
    <mergeCell ref="N3:O3"/>
    <mergeCell ref="D5:H6"/>
    <mergeCell ref="I5:P5"/>
    <mergeCell ref="K6:K7"/>
    <mergeCell ref="L6:L7"/>
    <mergeCell ref="I6:I7"/>
    <mergeCell ref="J6:J7"/>
    <mergeCell ref="M6:N6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9" orientation="landscape" r:id="rId2"/>
  <headerFooter alignWithMargins="0">
    <oddFooter>&amp;L&amp;"Tahoma,курсив"&amp;8«БАРС.Web-Своды»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J19"/>
  <sheetViews>
    <sheetView view="pageBreakPreview" workbookViewId="0">
      <selection activeCell="C8" sqref="C8:G8"/>
    </sheetView>
  </sheetViews>
  <sheetFormatPr defaultRowHeight="10.5" x14ac:dyDescent="0.15"/>
  <cols>
    <col min="1" max="1" width="2.28515625" style="1" customWidth="1"/>
    <col min="2" max="2" width="23.5703125" style="1" customWidth="1"/>
    <col min="3" max="3" width="21" style="1" customWidth="1"/>
    <col min="4" max="4" width="27" style="1" customWidth="1"/>
    <col min="5" max="5" width="20.42578125" style="1" customWidth="1"/>
    <col min="6" max="8" width="17.140625" style="1" customWidth="1"/>
    <col min="9" max="16384" width="9.140625" style="1"/>
  </cols>
  <sheetData>
    <row r="1" spans="2:10" x14ac:dyDescent="0.15">
      <c r="G1" s="45"/>
    </row>
    <row r="2" spans="2:10" x14ac:dyDescent="0.15">
      <c r="B2" s="251" t="s">
        <v>308</v>
      </c>
      <c r="C2" s="251"/>
      <c r="D2" s="251"/>
      <c r="E2" s="251"/>
      <c r="F2" s="251"/>
      <c r="G2" s="251"/>
    </row>
    <row r="3" spans="2:10" x14ac:dyDescent="0.15">
      <c r="B3" s="78"/>
      <c r="C3" s="54"/>
      <c r="D3" s="54"/>
      <c r="E3" s="54"/>
      <c r="F3" s="54"/>
      <c r="G3" s="54"/>
    </row>
    <row r="4" spans="2:10" s="86" customFormat="1" ht="12.75" customHeight="1" x14ac:dyDescent="0.2">
      <c r="B4" s="275" t="s">
        <v>402</v>
      </c>
      <c r="C4" s="275"/>
      <c r="F4" s="86" t="s">
        <v>421</v>
      </c>
    </row>
    <row r="5" spans="2:10" x14ac:dyDescent="0.15">
      <c r="B5" s="265" t="s">
        <v>305</v>
      </c>
      <c r="C5" s="268" t="s">
        <v>306</v>
      </c>
      <c r="D5" s="268" t="s">
        <v>307</v>
      </c>
      <c r="E5" s="295" t="s">
        <v>309</v>
      </c>
      <c r="F5" s="295"/>
      <c r="G5" s="295"/>
      <c r="H5" s="32"/>
    </row>
    <row r="6" spans="2:10" ht="22.5" customHeight="1" x14ac:dyDescent="0.15">
      <c r="B6" s="265"/>
      <c r="C6" s="268"/>
      <c r="D6" s="268"/>
      <c r="E6" s="38" t="s">
        <v>65</v>
      </c>
      <c r="F6" s="167" t="s">
        <v>66</v>
      </c>
      <c r="G6" s="38" t="s">
        <v>67</v>
      </c>
      <c r="H6" s="32"/>
    </row>
    <row r="7" spans="2:10" ht="11.25" customHeight="1" x14ac:dyDescent="0.15">
      <c r="B7" s="150">
        <v>1</v>
      </c>
      <c r="C7" s="21">
        <v>2</v>
      </c>
      <c r="D7" s="21">
        <v>3</v>
      </c>
      <c r="E7" s="21">
        <v>4</v>
      </c>
      <c r="F7" s="150">
        <v>5</v>
      </c>
      <c r="G7" s="21">
        <v>6</v>
      </c>
    </row>
    <row r="8" spans="2:10" ht="14.25" customHeight="1" x14ac:dyDescent="0.15">
      <c r="B8" s="154"/>
      <c r="C8" s="188">
        <v>0</v>
      </c>
      <c r="D8" s="188">
        <v>7</v>
      </c>
      <c r="E8" s="188">
        <v>5</v>
      </c>
      <c r="F8" s="154"/>
      <c r="G8" s="188">
        <v>5</v>
      </c>
    </row>
    <row r="10" spans="2:10" x14ac:dyDescent="0.15">
      <c r="B10" s="22" t="s">
        <v>179</v>
      </c>
      <c r="C10" s="22"/>
      <c r="D10" s="22"/>
      <c r="E10" s="4"/>
      <c r="F10" s="4"/>
      <c r="G10" s="4"/>
      <c r="H10" s="4"/>
      <c r="I10" s="4"/>
      <c r="J10" s="4"/>
    </row>
    <row r="11" spans="2:10" x14ac:dyDescent="0.15">
      <c r="B11" s="22" t="s">
        <v>180</v>
      </c>
      <c r="C11" s="22"/>
      <c r="D11" s="14"/>
      <c r="E11" s="5"/>
      <c r="F11" s="5"/>
      <c r="H11" s="4"/>
      <c r="I11" s="5"/>
      <c r="J11" s="5"/>
    </row>
    <row r="12" spans="2:10" x14ac:dyDescent="0.15">
      <c r="C12" s="15"/>
      <c r="D12" s="13" t="s">
        <v>181</v>
      </c>
      <c r="E12" s="5"/>
      <c r="F12" s="5"/>
      <c r="H12" s="4"/>
      <c r="I12" s="5"/>
      <c r="J12" s="5"/>
    </row>
    <row r="13" spans="2:10" x14ac:dyDescent="0.15">
      <c r="B13" s="22" t="s">
        <v>182</v>
      </c>
      <c r="C13" s="22"/>
      <c r="D13" s="22"/>
      <c r="E13" s="4"/>
      <c r="F13" s="5"/>
      <c r="G13" s="4"/>
      <c r="H13" s="4"/>
      <c r="I13" s="5"/>
      <c r="J13" s="5"/>
    </row>
    <row r="14" spans="2:10" x14ac:dyDescent="0.15">
      <c r="B14" s="22" t="s">
        <v>183</v>
      </c>
      <c r="C14" s="22"/>
      <c r="D14" s="22"/>
      <c r="E14" s="4"/>
      <c r="F14" s="5"/>
      <c r="G14" s="4"/>
      <c r="H14" s="4"/>
      <c r="I14" s="5"/>
      <c r="J14" s="5"/>
    </row>
    <row r="15" spans="2:10" x14ac:dyDescent="0.15">
      <c r="B15" s="22" t="s">
        <v>184</v>
      </c>
      <c r="C15" s="22"/>
      <c r="D15" s="14"/>
      <c r="E15" s="5"/>
      <c r="F15" s="294"/>
      <c r="G15" s="294"/>
      <c r="H15" s="4"/>
    </row>
    <row r="16" spans="2:10" x14ac:dyDescent="0.15">
      <c r="C16" s="4"/>
      <c r="D16" s="13" t="s">
        <v>185</v>
      </c>
      <c r="E16" s="5"/>
      <c r="F16" s="293" t="s">
        <v>181</v>
      </c>
      <c r="G16" s="293"/>
      <c r="H16" s="4"/>
    </row>
    <row r="17" spans="3:10" x14ac:dyDescent="0.15">
      <c r="C17" s="4"/>
      <c r="D17" s="4"/>
      <c r="E17" s="4"/>
      <c r="F17" s="5"/>
      <c r="G17" s="4"/>
      <c r="H17" s="4"/>
      <c r="I17" s="5"/>
      <c r="J17" s="5"/>
    </row>
    <row r="18" spans="3:10" x14ac:dyDescent="0.15">
      <c r="C18" s="4"/>
      <c r="D18" s="14"/>
      <c r="E18" s="22"/>
      <c r="F18" s="294"/>
      <c r="G18" s="294"/>
      <c r="H18" s="4"/>
    </row>
    <row r="19" spans="3:10" x14ac:dyDescent="0.15">
      <c r="C19" s="4"/>
      <c r="D19" s="13" t="s">
        <v>186</v>
      </c>
      <c r="E19" s="22"/>
      <c r="F19" s="293" t="s">
        <v>187</v>
      </c>
      <c r="G19" s="293"/>
      <c r="H19" s="4"/>
    </row>
  </sheetData>
  <customSheetViews>
    <customSheetView guid="{902538C3-E0DC-4775-8433-E968E033C07B}" showPageBreaks="1" fitToPage="1" state="hidden" view="pageBreakPreview">
      <selection activeCell="C8" sqref="C8:G8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</customSheetViews>
  <mergeCells count="10">
    <mergeCell ref="F19:G19"/>
    <mergeCell ref="F15:G15"/>
    <mergeCell ref="F16:G16"/>
    <mergeCell ref="B2:G2"/>
    <mergeCell ref="E5:G5"/>
    <mergeCell ref="B5:B6"/>
    <mergeCell ref="C5:C6"/>
    <mergeCell ref="D5:D6"/>
    <mergeCell ref="F18:G18"/>
    <mergeCell ref="B4:C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I9" sqref="I9"/>
    </sheetView>
  </sheetViews>
  <sheetFormatPr defaultRowHeight="12.75" x14ac:dyDescent="0.2"/>
  <cols>
    <col min="1" max="1" width="1.140625" style="32" customWidth="1"/>
    <col min="4" max="4" width="13.42578125" style="116" customWidth="1"/>
    <col min="5" max="5" width="12" style="116" customWidth="1"/>
    <col min="6" max="6" width="19.5703125" style="116" customWidth="1"/>
    <col min="7" max="7" width="19.42578125" style="116" customWidth="1"/>
    <col min="8" max="8" width="20" style="116" customWidth="1"/>
    <col min="9" max="9" width="11.5703125" style="116" customWidth="1"/>
    <col min="10" max="10" width="9.42578125" style="116" customWidth="1"/>
    <col min="11" max="11" width="11.5703125" style="116" customWidth="1"/>
    <col min="12" max="12" width="13.28515625" customWidth="1"/>
    <col min="13" max="16" width="14" style="32" customWidth="1"/>
  </cols>
  <sheetData>
    <row r="1" spans="2:16" ht="45" x14ac:dyDescent="0.2">
      <c r="D1" s="102"/>
      <c r="E1" s="86"/>
      <c r="F1" s="86"/>
      <c r="H1" s="222" t="s">
        <v>436</v>
      </c>
      <c r="I1" s="222"/>
      <c r="J1" s="222"/>
      <c r="K1" s="222"/>
    </row>
    <row r="2" spans="2:16" x14ac:dyDescent="0.2">
      <c r="B2" s="202" t="s">
        <v>399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33"/>
    </row>
    <row r="3" spans="2:16" ht="157.5" x14ac:dyDescent="0.2">
      <c r="D3" s="118" t="s">
        <v>447</v>
      </c>
      <c r="E3" s="118"/>
      <c r="F3" s="118"/>
      <c r="G3" s="118"/>
      <c r="H3" s="118"/>
      <c r="I3" s="118"/>
      <c r="J3" s="118"/>
      <c r="K3" s="118"/>
      <c r="M3" s="28"/>
      <c r="N3" s="201"/>
      <c r="O3" s="201"/>
    </row>
    <row r="4" spans="2:16" x14ac:dyDescent="0.2">
      <c r="K4" s="117"/>
      <c r="M4" s="28"/>
      <c r="N4" s="201"/>
      <c r="O4" s="201"/>
    </row>
    <row r="5" spans="2:16" ht="31.5" x14ac:dyDescent="0.2">
      <c r="D5" s="223" t="s">
        <v>422</v>
      </c>
      <c r="E5" s="223"/>
      <c r="F5" s="224" t="s">
        <v>72</v>
      </c>
      <c r="G5" s="224"/>
      <c r="H5" s="108"/>
      <c r="I5" s="109" t="s">
        <v>145</v>
      </c>
      <c r="J5" s="199"/>
      <c r="K5" s="199"/>
      <c r="L5" s="199"/>
      <c r="M5" s="199"/>
      <c r="N5" s="199"/>
      <c r="O5" s="199"/>
      <c r="P5" s="200"/>
    </row>
    <row r="6" spans="2:16" ht="90" x14ac:dyDescent="0.2">
      <c r="D6" s="216" t="s">
        <v>437</v>
      </c>
      <c r="E6" s="217"/>
      <c r="F6" s="220" t="s">
        <v>438</v>
      </c>
      <c r="G6" s="220"/>
      <c r="H6" s="108"/>
      <c r="I6" s="122"/>
      <c r="J6" s="122"/>
      <c r="K6" s="122"/>
      <c r="M6" s="109" t="s">
        <v>154</v>
      </c>
      <c r="N6" s="200"/>
      <c r="O6" s="197" t="s">
        <v>38</v>
      </c>
      <c r="P6" s="197" t="s">
        <v>39</v>
      </c>
    </row>
    <row r="7" spans="2:16" x14ac:dyDescent="0.2">
      <c r="D7" s="218"/>
      <c r="E7" s="219"/>
      <c r="F7" s="220"/>
      <c r="G7" s="220"/>
      <c r="H7" s="108"/>
      <c r="I7" s="221"/>
      <c r="J7" s="221"/>
      <c r="K7" s="221"/>
      <c r="M7" s="8" t="s">
        <v>36</v>
      </c>
      <c r="N7" s="8" t="s">
        <v>37</v>
      </c>
      <c r="O7" s="198"/>
      <c r="P7" s="198"/>
    </row>
    <row r="8" spans="2:16" x14ac:dyDescent="0.2">
      <c r="D8" s="108"/>
      <c r="E8" s="108"/>
      <c r="F8" s="108"/>
      <c r="G8" s="108"/>
      <c r="H8" s="108"/>
      <c r="I8" s="108"/>
      <c r="J8" s="108"/>
      <c r="K8" s="123"/>
      <c r="M8" s="8">
        <v>12</v>
      </c>
      <c r="N8" s="8">
        <v>13</v>
      </c>
      <c r="O8" s="3">
        <v>14</v>
      </c>
      <c r="P8" s="8">
        <v>15</v>
      </c>
    </row>
    <row r="9" spans="2:16" ht="51" x14ac:dyDescent="0.2">
      <c r="D9" s="205" t="s">
        <v>439</v>
      </c>
      <c r="E9" s="205"/>
      <c r="F9" s="205"/>
      <c r="G9" s="205"/>
      <c r="H9" s="206" t="s">
        <v>423</v>
      </c>
      <c r="I9" s="206"/>
      <c r="J9" s="206"/>
      <c r="K9" s="206"/>
      <c r="M9" s="68" t="s">
        <v>400</v>
      </c>
      <c r="N9" s="68" t="s">
        <v>400</v>
      </c>
      <c r="O9" s="68" t="s">
        <v>400</v>
      </c>
      <c r="P9" s="67" t="s">
        <v>400</v>
      </c>
    </row>
    <row r="10" spans="2:16" x14ac:dyDescent="0.2">
      <c r="D10" s="124"/>
      <c r="E10" s="124"/>
      <c r="F10" s="124"/>
      <c r="G10" s="124"/>
      <c r="H10" s="124"/>
      <c r="I10" s="124"/>
      <c r="J10" s="124"/>
      <c r="K10" s="108"/>
    </row>
    <row r="11" spans="2:16" ht="76.5" x14ac:dyDescent="0.2">
      <c r="D11" s="125" t="s">
        <v>440</v>
      </c>
      <c r="E11" s="207" t="s">
        <v>441</v>
      </c>
      <c r="F11" s="208"/>
      <c r="G11" s="208"/>
      <c r="H11" s="208"/>
      <c r="I11" s="208"/>
      <c r="J11" s="208"/>
      <c r="K11" s="208"/>
    </row>
    <row r="12" spans="2:16" ht="76.5" x14ac:dyDescent="0.2">
      <c r="D12" s="125"/>
      <c r="E12" s="209" t="s">
        <v>442</v>
      </c>
      <c r="F12" s="209" t="s">
        <v>443</v>
      </c>
      <c r="G12" s="209" t="s">
        <v>444</v>
      </c>
      <c r="H12" s="209" t="s">
        <v>445</v>
      </c>
      <c r="I12" s="212" t="s">
        <v>446</v>
      </c>
      <c r="J12" s="212"/>
      <c r="K12" s="212"/>
      <c r="L12" s="126"/>
    </row>
    <row r="13" spans="2:16" x14ac:dyDescent="0.2">
      <c r="D13" s="125"/>
      <c r="E13" s="210"/>
      <c r="F13" s="210"/>
      <c r="G13" s="210"/>
      <c r="H13" s="210"/>
      <c r="I13" s="214" t="s">
        <v>265</v>
      </c>
      <c r="J13" s="112" t="s">
        <v>127</v>
      </c>
      <c r="K13" s="112"/>
    </row>
    <row r="14" spans="2:16" ht="63.75" x14ac:dyDescent="0.2">
      <c r="D14" s="125"/>
      <c r="E14" s="211"/>
      <c r="F14" s="211"/>
      <c r="G14" s="211"/>
      <c r="H14" s="211"/>
      <c r="I14" s="215"/>
      <c r="J14" s="112" t="s">
        <v>266</v>
      </c>
      <c r="K14" s="112" t="s">
        <v>267</v>
      </c>
      <c r="L14" s="127"/>
    </row>
    <row r="15" spans="2:16" x14ac:dyDescent="0.2">
      <c r="D15" s="125">
        <v>1</v>
      </c>
      <c r="E15" s="125">
        <v>2</v>
      </c>
      <c r="F15" s="125">
        <v>3</v>
      </c>
      <c r="G15" s="125">
        <v>4</v>
      </c>
      <c r="H15" s="125">
        <v>5</v>
      </c>
      <c r="I15" s="125">
        <v>6</v>
      </c>
      <c r="J15" s="125">
        <v>7</v>
      </c>
      <c r="K15" s="125">
        <v>8</v>
      </c>
      <c r="L15" s="6"/>
    </row>
    <row r="16" spans="2:16" x14ac:dyDescent="0.2">
      <c r="D16" s="62"/>
      <c r="E16" s="128"/>
      <c r="F16" s="129"/>
      <c r="G16" s="129"/>
      <c r="H16" s="129"/>
      <c r="I16" s="129"/>
      <c r="J16" s="129"/>
      <c r="K16" s="129"/>
      <c r="L16" s="130"/>
    </row>
    <row r="17" spans="4:12" x14ac:dyDescent="0.2">
      <c r="D17" s="213"/>
      <c r="E17" s="213"/>
      <c r="F17" s="213"/>
      <c r="G17" s="213"/>
      <c r="H17" s="213"/>
      <c r="I17" s="213"/>
      <c r="J17" s="213"/>
      <c r="K17" s="213"/>
    </row>
    <row r="18" spans="4:12" x14ac:dyDescent="0.2">
      <c r="D18" s="203" t="s">
        <v>427</v>
      </c>
      <c r="E18" s="203"/>
      <c r="F18" s="203"/>
      <c r="G18" s="119" t="s">
        <v>428</v>
      </c>
      <c r="H18" s="120" t="s">
        <v>429</v>
      </c>
      <c r="I18" s="121"/>
      <c r="J18" s="121" t="s">
        <v>430</v>
      </c>
      <c r="K18" s="121"/>
      <c r="L18" s="121"/>
    </row>
    <row r="19" spans="4:12" x14ac:dyDescent="0.2">
      <c r="G19" s="121" t="s">
        <v>431</v>
      </c>
      <c r="H19" s="121"/>
      <c r="I19" s="121"/>
      <c r="J19" s="121" t="s">
        <v>432</v>
      </c>
      <c r="K19" s="121"/>
      <c r="L19" s="121"/>
    </row>
    <row r="20" spans="4:12" x14ac:dyDescent="0.2">
      <c r="L20" s="116"/>
    </row>
    <row r="21" spans="4:12" x14ac:dyDescent="0.2">
      <c r="D21" s="203" t="s">
        <v>433</v>
      </c>
      <c r="E21" s="203"/>
      <c r="F21" s="203"/>
      <c r="G21" s="203"/>
      <c r="H21" s="120" t="s">
        <v>434</v>
      </c>
      <c r="I21" s="204"/>
      <c r="J21" s="121" t="s">
        <v>435</v>
      </c>
      <c r="K21" s="121"/>
      <c r="L21" s="121"/>
    </row>
    <row r="22" spans="4:12" x14ac:dyDescent="0.2">
      <c r="H22" s="203" t="s">
        <v>465</v>
      </c>
      <c r="I22" s="203"/>
      <c r="J22" s="121" t="s">
        <v>432</v>
      </c>
      <c r="K22" s="121"/>
      <c r="L22" s="121"/>
    </row>
    <row r="23" spans="4:12" x14ac:dyDescent="0.2">
      <c r="L23" s="116"/>
    </row>
  </sheetData>
  <customSheetViews>
    <customSheetView guid="{902538C3-E0DC-4775-8433-E968E033C07B}" state="hidden">
      <selection activeCell="I9" sqref="I9"/>
      <pageMargins left="0.7" right="0.7" top="0.75" bottom="0.75" header="0.3" footer="0.3"/>
    </customSheetView>
  </customSheetViews>
  <phoneticPr fontId="3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6"/>
  <sheetViews>
    <sheetView tabSelected="1" topLeftCell="B4" workbookViewId="0">
      <selection activeCell="C6" sqref="C6:C56"/>
    </sheetView>
  </sheetViews>
  <sheetFormatPr defaultColWidth="19.85546875" defaultRowHeight="12.75" x14ac:dyDescent="0.2"/>
  <cols>
    <col min="1" max="1" width="9.5703125" customWidth="1"/>
    <col min="2" max="2" width="32.5703125" customWidth="1"/>
    <col min="3" max="3" width="9.140625" customWidth="1"/>
    <col min="4" max="19" width="5.7109375" customWidth="1"/>
  </cols>
  <sheetData>
    <row r="1" spans="1:19" s="225" customFormat="1" ht="15.75" customHeight="1" x14ac:dyDescent="0.2">
      <c r="A1" s="297" t="s">
        <v>531</v>
      </c>
      <c r="B1" s="300" t="s">
        <v>551</v>
      </c>
      <c r="C1" s="298" t="s">
        <v>553</v>
      </c>
      <c r="D1" s="299" t="s">
        <v>554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</row>
    <row r="2" spans="1:19" s="225" customFormat="1" ht="32.25" customHeight="1" x14ac:dyDescent="0.2">
      <c r="A2" s="297"/>
      <c r="B2" s="300"/>
      <c r="C2" s="298"/>
      <c r="D2" s="298" t="s">
        <v>557</v>
      </c>
      <c r="E2" s="298"/>
      <c r="F2" s="359" t="s">
        <v>559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1"/>
    </row>
    <row r="3" spans="1:19" s="225" customFormat="1" ht="12.75" customHeight="1" x14ac:dyDescent="0.2">
      <c r="A3" s="297"/>
      <c r="B3" s="300"/>
      <c r="C3" s="298"/>
      <c r="D3" s="298"/>
      <c r="E3" s="298"/>
      <c r="F3" s="296" t="s">
        <v>468</v>
      </c>
      <c r="G3" s="296"/>
      <c r="H3" s="296" t="s">
        <v>235</v>
      </c>
      <c r="I3" s="296"/>
      <c r="J3" s="296" t="s">
        <v>469</v>
      </c>
      <c r="K3" s="296"/>
      <c r="L3" s="296" t="s">
        <v>470</v>
      </c>
      <c r="M3" s="296"/>
      <c r="N3" s="296" t="s">
        <v>242</v>
      </c>
      <c r="O3" s="296"/>
      <c r="P3" s="296" t="s">
        <v>471</v>
      </c>
      <c r="Q3" s="296"/>
      <c r="R3" s="296"/>
      <c r="S3" s="296"/>
    </row>
    <row r="4" spans="1:19" s="225" customFormat="1" ht="57" customHeight="1" x14ac:dyDescent="0.2">
      <c r="A4" s="297"/>
      <c r="B4" s="300"/>
      <c r="C4" s="298"/>
      <c r="D4" s="298"/>
      <c r="E4" s="298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 t="s">
        <v>265</v>
      </c>
      <c r="Q4" s="296"/>
      <c r="R4" s="296" t="s">
        <v>473</v>
      </c>
      <c r="S4" s="296"/>
    </row>
    <row r="5" spans="1:19" s="225" customFormat="1" ht="80.25" customHeight="1" x14ac:dyDescent="0.2">
      <c r="A5" s="297"/>
      <c r="B5" s="300"/>
      <c r="C5" s="298"/>
      <c r="D5" s="226" t="s">
        <v>265</v>
      </c>
      <c r="E5" s="226" t="s">
        <v>474</v>
      </c>
      <c r="F5" s="226" t="s">
        <v>265</v>
      </c>
      <c r="G5" s="226" t="s">
        <v>474</v>
      </c>
      <c r="H5" s="226" t="s">
        <v>265</v>
      </c>
      <c r="I5" s="226" t="s">
        <v>474</v>
      </c>
      <c r="J5" s="226" t="s">
        <v>265</v>
      </c>
      <c r="K5" s="226" t="s">
        <v>474</v>
      </c>
      <c r="L5" s="226" t="s">
        <v>265</v>
      </c>
      <c r="M5" s="226" t="s">
        <v>474</v>
      </c>
      <c r="N5" s="226" t="s">
        <v>265</v>
      </c>
      <c r="O5" s="226" t="s">
        <v>474</v>
      </c>
      <c r="P5" s="226" t="s">
        <v>265</v>
      </c>
      <c r="Q5" s="226" t="s">
        <v>474</v>
      </c>
      <c r="R5" s="226" t="s">
        <v>265</v>
      </c>
      <c r="S5" s="226" t="s">
        <v>474</v>
      </c>
    </row>
    <row r="6" spans="1:19" x14ac:dyDescent="0.2">
      <c r="A6" s="227">
        <v>1</v>
      </c>
      <c r="B6" s="227" t="s">
        <v>475</v>
      </c>
      <c r="C6" s="228">
        <v>1</v>
      </c>
      <c r="D6" s="228">
        <v>1</v>
      </c>
      <c r="E6" s="228">
        <v>1</v>
      </c>
      <c r="F6" s="228"/>
      <c r="G6" s="228"/>
      <c r="H6" s="228">
        <v>1</v>
      </c>
      <c r="I6" s="228">
        <v>1</v>
      </c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1:19" x14ac:dyDescent="0.2">
      <c r="A7" s="227">
        <v>2</v>
      </c>
      <c r="B7" s="227" t="s">
        <v>514</v>
      </c>
      <c r="C7" s="228">
        <v>1</v>
      </c>
      <c r="D7" s="228">
        <v>1</v>
      </c>
      <c r="E7" s="228">
        <v>1</v>
      </c>
      <c r="F7" s="228"/>
      <c r="G7" s="228"/>
      <c r="H7" s="228">
        <v>1</v>
      </c>
      <c r="I7" s="228">
        <v>1</v>
      </c>
      <c r="J7" s="228"/>
      <c r="K7" s="228"/>
      <c r="L7" s="228"/>
      <c r="M7" s="228"/>
      <c r="N7" s="228"/>
      <c r="O7" s="228"/>
      <c r="P7" s="228"/>
      <c r="Q7" s="228"/>
      <c r="R7" s="228"/>
      <c r="S7" s="228"/>
    </row>
    <row r="8" spans="1:19" x14ac:dyDescent="0.2">
      <c r="A8" s="227">
        <v>3</v>
      </c>
      <c r="B8" s="227" t="s">
        <v>515</v>
      </c>
      <c r="C8" s="228">
        <v>3</v>
      </c>
      <c r="D8" s="228">
        <v>3</v>
      </c>
      <c r="E8" s="228">
        <v>3</v>
      </c>
      <c r="F8" s="228"/>
      <c r="G8" s="228"/>
      <c r="H8" s="228">
        <v>2</v>
      </c>
      <c r="I8" s="228">
        <v>2</v>
      </c>
      <c r="J8" s="228"/>
      <c r="K8" s="228"/>
      <c r="L8" s="228"/>
      <c r="M8" s="228"/>
      <c r="N8" s="228"/>
      <c r="O8" s="228"/>
      <c r="P8" s="228">
        <v>1</v>
      </c>
      <c r="Q8" s="228">
        <v>1</v>
      </c>
      <c r="R8" s="228">
        <v>1</v>
      </c>
      <c r="S8" s="228">
        <v>1</v>
      </c>
    </row>
    <row r="9" spans="1:19" x14ac:dyDescent="0.2">
      <c r="A9" s="227">
        <v>5</v>
      </c>
      <c r="B9" s="227" t="s">
        <v>516</v>
      </c>
      <c r="C9" s="228">
        <v>2</v>
      </c>
      <c r="D9" s="228">
        <v>2</v>
      </c>
      <c r="E9" s="228">
        <v>2</v>
      </c>
      <c r="F9" s="228"/>
      <c r="G9" s="228"/>
      <c r="H9" s="228">
        <v>2</v>
      </c>
      <c r="I9" s="228">
        <v>2</v>
      </c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spans="1:19" x14ac:dyDescent="0.2">
      <c r="A10" s="227">
        <v>6</v>
      </c>
      <c r="B10" s="227" t="s">
        <v>517</v>
      </c>
      <c r="C10" s="228">
        <v>1</v>
      </c>
      <c r="D10" s="228">
        <v>1</v>
      </c>
      <c r="E10" s="228"/>
      <c r="F10" s="228"/>
      <c r="G10" s="228"/>
      <c r="H10" s="228"/>
      <c r="I10" s="228"/>
      <c r="J10" s="228"/>
      <c r="K10" s="228"/>
      <c r="L10" s="228">
        <v>1</v>
      </c>
      <c r="M10" s="228"/>
      <c r="N10" s="228"/>
      <c r="O10" s="228"/>
      <c r="P10" s="228"/>
      <c r="Q10" s="228"/>
      <c r="R10" s="228"/>
      <c r="S10" s="228"/>
    </row>
    <row r="11" spans="1:19" x14ac:dyDescent="0.2">
      <c r="A11" s="227">
        <v>7</v>
      </c>
      <c r="B11" s="227" t="s">
        <v>519</v>
      </c>
      <c r="C11" s="228">
        <v>1</v>
      </c>
      <c r="D11" s="228">
        <v>1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>
        <v>1</v>
      </c>
      <c r="Q11" s="228"/>
      <c r="R11" s="228">
        <v>1</v>
      </c>
      <c r="S11" s="228"/>
    </row>
    <row r="12" spans="1:19" x14ac:dyDescent="0.2">
      <c r="A12" s="227">
        <v>8</v>
      </c>
      <c r="B12" s="227" t="s">
        <v>520</v>
      </c>
      <c r="C12" s="228">
        <v>9</v>
      </c>
      <c r="D12" s="228">
        <v>9</v>
      </c>
      <c r="E12" s="228">
        <v>6</v>
      </c>
      <c r="F12" s="228"/>
      <c r="G12" s="228"/>
      <c r="H12" s="228">
        <v>4</v>
      </c>
      <c r="I12" s="228">
        <v>4</v>
      </c>
      <c r="J12" s="228"/>
      <c r="K12" s="228"/>
      <c r="L12" s="228"/>
      <c r="M12" s="228"/>
      <c r="N12" s="228"/>
      <c r="O12" s="228"/>
      <c r="P12" s="228">
        <v>5</v>
      </c>
      <c r="Q12" s="228">
        <v>2</v>
      </c>
      <c r="R12" s="228">
        <v>5</v>
      </c>
      <c r="S12" s="228">
        <v>2</v>
      </c>
    </row>
    <row r="13" spans="1:19" x14ac:dyDescent="0.2">
      <c r="A13" s="227">
        <v>9</v>
      </c>
      <c r="B13" s="227" t="s">
        <v>521</v>
      </c>
      <c r="C13" s="228">
        <v>2</v>
      </c>
      <c r="D13" s="228">
        <v>2</v>
      </c>
      <c r="E13" s="228"/>
      <c r="F13" s="228"/>
      <c r="G13" s="228"/>
      <c r="H13" s="228">
        <v>1</v>
      </c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</row>
    <row r="14" spans="1:19" x14ac:dyDescent="0.2">
      <c r="A14" s="227">
        <v>10</v>
      </c>
      <c r="B14" s="227" t="s">
        <v>522</v>
      </c>
      <c r="C14" s="228">
        <v>4</v>
      </c>
      <c r="D14" s="228">
        <v>4</v>
      </c>
      <c r="E14" s="228">
        <v>3</v>
      </c>
      <c r="F14" s="228"/>
      <c r="G14" s="228"/>
      <c r="H14" s="228">
        <v>3</v>
      </c>
      <c r="I14" s="228">
        <v>2</v>
      </c>
      <c r="J14" s="228"/>
      <c r="K14" s="228"/>
      <c r="L14" s="228"/>
      <c r="M14" s="228"/>
      <c r="N14" s="228"/>
      <c r="O14" s="228"/>
      <c r="P14" s="228">
        <v>1</v>
      </c>
      <c r="Q14" s="228">
        <v>1</v>
      </c>
      <c r="R14" s="228">
        <v>1</v>
      </c>
      <c r="S14" s="228">
        <v>1</v>
      </c>
    </row>
    <row r="15" spans="1:19" x14ac:dyDescent="0.2">
      <c r="A15" s="227">
        <v>11</v>
      </c>
      <c r="B15" s="227" t="s">
        <v>524</v>
      </c>
      <c r="C15" s="228">
        <v>2</v>
      </c>
      <c r="D15" s="228">
        <v>2</v>
      </c>
      <c r="E15" s="228">
        <v>1</v>
      </c>
      <c r="F15" s="228"/>
      <c r="G15" s="228"/>
      <c r="H15" s="228">
        <v>2</v>
      </c>
      <c r="I15" s="228">
        <v>1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</row>
    <row r="16" spans="1:19" x14ac:dyDescent="0.2">
      <c r="A16" s="227">
        <v>12</v>
      </c>
      <c r="B16" s="227" t="s">
        <v>525</v>
      </c>
      <c r="C16" s="228">
        <v>1</v>
      </c>
      <c r="D16" s="228">
        <v>1</v>
      </c>
      <c r="E16" s="228"/>
      <c r="F16" s="228"/>
      <c r="G16" s="228"/>
      <c r="H16" s="228">
        <v>1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</row>
    <row r="17" spans="1:19" x14ac:dyDescent="0.2">
      <c r="A17" s="227">
        <v>13</v>
      </c>
      <c r="B17" s="227" t="s">
        <v>527</v>
      </c>
      <c r="C17" s="228">
        <v>1</v>
      </c>
      <c r="D17" s="228">
        <v>1</v>
      </c>
      <c r="E17" s="228"/>
      <c r="F17" s="228"/>
      <c r="G17" s="228"/>
      <c r="H17" s="228">
        <v>1</v>
      </c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</row>
    <row r="18" spans="1:19" x14ac:dyDescent="0.2">
      <c r="A18" s="227">
        <v>14</v>
      </c>
      <c r="B18" s="227" t="s">
        <v>528</v>
      </c>
      <c r="C18" s="228">
        <v>1</v>
      </c>
      <c r="D18" s="228">
        <v>1</v>
      </c>
      <c r="E18" s="228">
        <v>1</v>
      </c>
      <c r="F18" s="228"/>
      <c r="G18" s="228"/>
      <c r="H18" s="228">
        <v>1</v>
      </c>
      <c r="I18" s="228">
        <v>1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</row>
    <row r="19" spans="1:19" x14ac:dyDescent="0.2">
      <c r="A19" s="227">
        <v>15</v>
      </c>
      <c r="B19" s="227" t="s">
        <v>529</v>
      </c>
      <c r="C19" s="228">
        <v>1</v>
      </c>
      <c r="D19" s="228">
        <v>1</v>
      </c>
      <c r="E19" s="228">
        <v>1</v>
      </c>
      <c r="F19" s="228"/>
      <c r="G19" s="228"/>
      <c r="H19" s="228"/>
      <c r="I19" s="228"/>
      <c r="J19" s="228"/>
      <c r="K19" s="228"/>
      <c r="L19" s="228">
        <v>1</v>
      </c>
      <c r="M19" s="228">
        <v>1</v>
      </c>
      <c r="N19" s="228"/>
      <c r="O19" s="228"/>
      <c r="P19" s="228"/>
      <c r="Q19" s="228"/>
      <c r="R19" s="228"/>
      <c r="S19" s="228"/>
    </row>
    <row r="20" spans="1:19" x14ac:dyDescent="0.2">
      <c r="A20" s="227">
        <v>16</v>
      </c>
      <c r="B20" s="227" t="s">
        <v>530</v>
      </c>
      <c r="C20" s="228">
        <v>1</v>
      </c>
      <c r="D20" s="228">
        <v>1</v>
      </c>
      <c r="E20" s="228"/>
      <c r="F20" s="228"/>
      <c r="G20" s="228"/>
      <c r="H20" s="228">
        <v>1</v>
      </c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</row>
    <row r="21" spans="1:19" x14ac:dyDescent="0.2">
      <c r="A21" s="227">
        <v>17</v>
      </c>
      <c r="B21" s="227" t="s">
        <v>476</v>
      </c>
      <c r="C21" s="228">
        <v>1</v>
      </c>
      <c r="D21" s="228">
        <v>1</v>
      </c>
      <c r="E21" s="228">
        <v>1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>
        <v>1</v>
      </c>
      <c r="Q21" s="228">
        <v>1</v>
      </c>
      <c r="R21" s="228">
        <v>1</v>
      </c>
      <c r="S21" s="228">
        <v>1</v>
      </c>
    </row>
    <row r="22" spans="1:19" x14ac:dyDescent="0.2">
      <c r="A22" s="227">
        <v>18</v>
      </c>
      <c r="B22" s="227" t="s">
        <v>477</v>
      </c>
      <c r="C22" s="228">
        <v>1</v>
      </c>
      <c r="D22" s="228">
        <v>1</v>
      </c>
      <c r="E22" s="228"/>
      <c r="F22" s="228"/>
      <c r="G22" s="228"/>
      <c r="H22" s="228">
        <v>1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</row>
    <row r="23" spans="1:19" x14ac:dyDescent="0.2">
      <c r="A23" s="227">
        <v>19</v>
      </c>
      <c r="B23" s="227" t="s">
        <v>478</v>
      </c>
      <c r="C23" s="228">
        <v>3</v>
      </c>
      <c r="D23" s="228">
        <v>3</v>
      </c>
      <c r="E23" s="228">
        <v>3</v>
      </c>
      <c r="F23" s="228"/>
      <c r="G23" s="228"/>
      <c r="H23" s="228">
        <v>2</v>
      </c>
      <c r="I23" s="228">
        <v>2</v>
      </c>
      <c r="J23" s="228">
        <v>1</v>
      </c>
      <c r="K23" s="228">
        <v>1</v>
      </c>
      <c r="L23" s="228"/>
      <c r="M23" s="228"/>
      <c r="N23" s="228"/>
      <c r="O23" s="228"/>
      <c r="P23" s="228"/>
      <c r="Q23" s="228"/>
      <c r="R23" s="228"/>
      <c r="S23" s="228"/>
    </row>
    <row r="24" spans="1:19" x14ac:dyDescent="0.2">
      <c r="A24" s="227">
        <v>20</v>
      </c>
      <c r="B24" s="227" t="s">
        <v>479</v>
      </c>
      <c r="C24" s="228">
        <v>12</v>
      </c>
      <c r="D24" s="228">
        <v>12</v>
      </c>
      <c r="E24" s="228">
        <v>1</v>
      </c>
      <c r="F24" s="228"/>
      <c r="G24" s="228"/>
      <c r="H24" s="228">
        <v>11</v>
      </c>
      <c r="I24" s="228">
        <v>9</v>
      </c>
      <c r="J24" s="228">
        <v>1</v>
      </c>
      <c r="K24" s="228">
        <v>1</v>
      </c>
      <c r="L24" s="228"/>
      <c r="M24" s="228"/>
      <c r="N24" s="228"/>
      <c r="O24" s="228"/>
      <c r="P24" s="228"/>
      <c r="Q24" s="228"/>
      <c r="R24" s="228"/>
      <c r="S24" s="228"/>
    </row>
    <row r="25" spans="1:19" x14ac:dyDescent="0.2">
      <c r="A25" s="227">
        <v>21</v>
      </c>
      <c r="B25" s="227" t="s">
        <v>480</v>
      </c>
      <c r="C25" s="228">
        <v>6</v>
      </c>
      <c r="D25" s="228">
        <v>6</v>
      </c>
      <c r="E25" s="228">
        <v>6</v>
      </c>
      <c r="F25" s="228">
        <v>1</v>
      </c>
      <c r="G25" s="228">
        <v>1</v>
      </c>
      <c r="H25" s="228">
        <v>3</v>
      </c>
      <c r="I25" s="228">
        <v>3</v>
      </c>
      <c r="J25" s="228">
        <v>1</v>
      </c>
      <c r="K25" s="228">
        <v>1</v>
      </c>
      <c r="L25" s="228"/>
      <c r="M25" s="228"/>
      <c r="N25" s="228"/>
      <c r="O25" s="228"/>
      <c r="P25" s="228">
        <v>1</v>
      </c>
      <c r="Q25" s="228">
        <v>1</v>
      </c>
      <c r="R25" s="228">
        <v>1</v>
      </c>
      <c r="S25" s="228">
        <v>1</v>
      </c>
    </row>
    <row r="26" spans="1:19" x14ac:dyDescent="0.2">
      <c r="A26" s="227">
        <v>22</v>
      </c>
      <c r="B26" s="227" t="s">
        <v>481</v>
      </c>
      <c r="C26" s="228">
        <v>1</v>
      </c>
      <c r="D26" s="228">
        <v>1</v>
      </c>
      <c r="E26" s="228"/>
      <c r="F26" s="228"/>
      <c r="G26" s="228"/>
      <c r="H26" s="228">
        <v>1</v>
      </c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</row>
    <row r="27" spans="1:19" x14ac:dyDescent="0.2">
      <c r="A27" s="227">
        <v>23</v>
      </c>
      <c r="B27" s="227" t="s">
        <v>482</v>
      </c>
      <c r="C27" s="228">
        <v>1</v>
      </c>
      <c r="D27" s="228">
        <v>1</v>
      </c>
      <c r="E27" s="228">
        <v>1</v>
      </c>
      <c r="F27" s="228"/>
      <c r="G27" s="228"/>
      <c r="H27" s="228">
        <v>1</v>
      </c>
      <c r="I27" s="228">
        <v>1</v>
      </c>
      <c r="J27" s="228"/>
      <c r="K27" s="228"/>
      <c r="L27" s="228"/>
      <c r="M27" s="228"/>
      <c r="N27" s="228"/>
      <c r="O27" s="228"/>
      <c r="P27" s="228"/>
      <c r="Q27" s="228"/>
      <c r="R27" s="228"/>
      <c r="S27" s="228"/>
    </row>
    <row r="28" spans="1:19" x14ac:dyDescent="0.2">
      <c r="A28" s="227">
        <v>24</v>
      </c>
      <c r="B28" s="227" t="s">
        <v>483</v>
      </c>
      <c r="C28" s="228">
        <v>3</v>
      </c>
      <c r="D28" s="228">
        <v>3</v>
      </c>
      <c r="E28" s="228">
        <v>2</v>
      </c>
      <c r="F28" s="228"/>
      <c r="G28" s="228"/>
      <c r="H28" s="228">
        <v>3</v>
      </c>
      <c r="I28" s="228">
        <v>2</v>
      </c>
      <c r="J28" s="228"/>
      <c r="K28" s="228"/>
      <c r="L28" s="228"/>
      <c r="M28" s="228"/>
      <c r="N28" s="228"/>
      <c r="O28" s="228"/>
      <c r="P28" s="228"/>
      <c r="Q28" s="228"/>
      <c r="R28" s="228"/>
      <c r="S28" s="228"/>
    </row>
    <row r="29" spans="1:19" x14ac:dyDescent="0.2">
      <c r="A29" s="227">
        <v>25</v>
      </c>
      <c r="B29" s="227" t="s">
        <v>484</v>
      </c>
      <c r="C29" s="228">
        <v>3</v>
      </c>
      <c r="D29" s="228">
        <v>3</v>
      </c>
      <c r="E29" s="228">
        <v>2</v>
      </c>
      <c r="F29" s="228"/>
      <c r="G29" s="228"/>
      <c r="H29" s="228">
        <v>1</v>
      </c>
      <c r="I29" s="228"/>
      <c r="J29" s="228">
        <v>1</v>
      </c>
      <c r="K29" s="228">
        <v>1</v>
      </c>
      <c r="L29" s="228"/>
      <c r="M29" s="228"/>
      <c r="N29" s="228"/>
      <c r="O29" s="228"/>
      <c r="P29" s="228">
        <v>1</v>
      </c>
      <c r="Q29" s="228">
        <v>1</v>
      </c>
      <c r="R29" s="228">
        <v>1</v>
      </c>
      <c r="S29" s="228">
        <v>1</v>
      </c>
    </row>
    <row r="30" spans="1:19" x14ac:dyDescent="0.2">
      <c r="A30" s="227">
        <v>26</v>
      </c>
      <c r="B30" s="227" t="s">
        <v>485</v>
      </c>
      <c r="C30" s="228">
        <v>1</v>
      </c>
      <c r="D30" s="228">
        <v>1</v>
      </c>
      <c r="E30" s="228">
        <v>1</v>
      </c>
      <c r="F30" s="228"/>
      <c r="G30" s="228"/>
      <c r="H30" s="228">
        <v>1</v>
      </c>
      <c r="I30" s="228">
        <v>1</v>
      </c>
      <c r="J30" s="228"/>
      <c r="K30" s="228"/>
      <c r="L30" s="228"/>
      <c r="M30" s="228"/>
      <c r="N30" s="228"/>
      <c r="O30" s="228"/>
      <c r="P30" s="228"/>
      <c r="Q30" s="228"/>
      <c r="R30" s="228"/>
      <c r="S30" s="228"/>
    </row>
    <row r="31" spans="1:19" x14ac:dyDescent="0.2">
      <c r="A31" s="227">
        <v>27</v>
      </c>
      <c r="B31" s="227" t="s">
        <v>486</v>
      </c>
      <c r="C31" s="228">
        <v>2</v>
      </c>
      <c r="D31" s="228">
        <v>2</v>
      </c>
      <c r="E31" s="228">
        <v>1</v>
      </c>
      <c r="F31" s="228"/>
      <c r="G31" s="228"/>
      <c r="H31" s="228">
        <v>2</v>
      </c>
      <c r="I31" s="228">
        <v>1</v>
      </c>
      <c r="J31" s="228"/>
      <c r="K31" s="228"/>
      <c r="L31" s="228"/>
      <c r="M31" s="228"/>
      <c r="N31" s="228"/>
      <c r="O31" s="228"/>
      <c r="P31" s="228"/>
      <c r="Q31" s="228"/>
      <c r="R31" s="228"/>
      <c r="S31" s="228"/>
    </row>
    <row r="32" spans="1:19" x14ac:dyDescent="0.2">
      <c r="A32" s="227">
        <v>28</v>
      </c>
      <c r="B32" s="227" t="s">
        <v>487</v>
      </c>
      <c r="C32" s="228">
        <v>1</v>
      </c>
      <c r="D32" s="228">
        <v>1</v>
      </c>
      <c r="E32" s="228">
        <v>1</v>
      </c>
      <c r="F32" s="228"/>
      <c r="G32" s="228"/>
      <c r="H32" s="228"/>
      <c r="I32" s="228"/>
      <c r="J32" s="228">
        <v>1</v>
      </c>
      <c r="K32" s="228">
        <v>1</v>
      </c>
      <c r="L32" s="228"/>
      <c r="M32" s="228"/>
      <c r="N32" s="228"/>
      <c r="O32" s="228"/>
      <c r="P32" s="228"/>
      <c r="Q32" s="228"/>
      <c r="R32" s="228"/>
      <c r="S32" s="228"/>
    </row>
    <row r="33" spans="1:19" x14ac:dyDescent="0.2">
      <c r="A33" s="227">
        <v>29</v>
      </c>
      <c r="B33" s="227" t="s">
        <v>488</v>
      </c>
      <c r="C33" s="228">
        <v>1</v>
      </c>
      <c r="D33" s="228">
        <v>1</v>
      </c>
      <c r="E33" s="228">
        <v>1</v>
      </c>
      <c r="F33" s="228"/>
      <c r="G33" s="228"/>
      <c r="H33" s="228">
        <v>1</v>
      </c>
      <c r="I33" s="228">
        <v>1</v>
      </c>
      <c r="J33" s="228"/>
      <c r="K33" s="228"/>
      <c r="L33" s="228"/>
      <c r="M33" s="228"/>
      <c r="N33" s="228"/>
      <c r="O33" s="228"/>
      <c r="P33" s="228"/>
      <c r="Q33" s="228"/>
      <c r="R33" s="228"/>
      <c r="S33" s="228"/>
    </row>
    <row r="34" spans="1:19" x14ac:dyDescent="0.2">
      <c r="A34" s="227">
        <v>30</v>
      </c>
      <c r="B34" s="227" t="s">
        <v>489</v>
      </c>
      <c r="C34" s="228">
        <v>2</v>
      </c>
      <c r="D34" s="228">
        <v>2</v>
      </c>
      <c r="E34" s="228">
        <v>1</v>
      </c>
      <c r="F34" s="228"/>
      <c r="G34" s="228"/>
      <c r="H34" s="228">
        <v>1</v>
      </c>
      <c r="I34" s="228">
        <v>1</v>
      </c>
      <c r="J34" s="228"/>
      <c r="K34" s="228"/>
      <c r="L34" s="228">
        <v>1</v>
      </c>
      <c r="M34" s="228"/>
      <c r="N34" s="228"/>
      <c r="O34" s="228"/>
      <c r="P34" s="228"/>
      <c r="Q34" s="228"/>
      <c r="R34" s="228"/>
      <c r="S34" s="228"/>
    </row>
    <row r="35" spans="1:19" ht="12.75" customHeight="1" x14ac:dyDescent="0.2">
      <c r="A35" s="227">
        <v>31</v>
      </c>
      <c r="B35" s="227" t="s">
        <v>490</v>
      </c>
      <c r="C35" s="228">
        <v>2</v>
      </c>
      <c r="D35" s="228">
        <v>2</v>
      </c>
      <c r="E35" s="228">
        <v>2</v>
      </c>
      <c r="F35" s="228"/>
      <c r="G35" s="228"/>
      <c r="H35" s="228">
        <v>2</v>
      </c>
      <c r="I35" s="228">
        <v>2</v>
      </c>
      <c r="J35" s="228"/>
      <c r="K35" s="228"/>
      <c r="L35" s="228"/>
      <c r="M35" s="228"/>
      <c r="N35" s="228"/>
      <c r="O35" s="228"/>
      <c r="P35" s="228"/>
      <c r="Q35" s="228"/>
      <c r="R35" s="228"/>
      <c r="S35" s="228"/>
    </row>
    <row r="36" spans="1:19" x14ac:dyDescent="0.2">
      <c r="A36" s="227">
        <v>32</v>
      </c>
      <c r="B36" s="227" t="s">
        <v>491</v>
      </c>
      <c r="C36" s="228">
        <v>1</v>
      </c>
      <c r="D36" s="228">
        <v>1</v>
      </c>
      <c r="E36" s="228"/>
      <c r="F36" s="228"/>
      <c r="G36" s="228"/>
      <c r="H36" s="228">
        <v>1</v>
      </c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</row>
    <row r="37" spans="1:19" x14ac:dyDescent="0.2">
      <c r="A37" s="227">
        <v>33</v>
      </c>
      <c r="B37" s="227" t="s">
        <v>492</v>
      </c>
      <c r="C37" s="228">
        <v>3</v>
      </c>
      <c r="D37" s="228">
        <v>3</v>
      </c>
      <c r="E37" s="228">
        <v>2</v>
      </c>
      <c r="F37" s="228"/>
      <c r="G37" s="228"/>
      <c r="H37" s="228">
        <v>3</v>
      </c>
      <c r="I37" s="228">
        <v>2</v>
      </c>
      <c r="J37" s="228"/>
      <c r="K37" s="228"/>
      <c r="L37" s="228"/>
      <c r="M37" s="228"/>
      <c r="N37" s="228"/>
      <c r="O37" s="228"/>
      <c r="P37" s="228"/>
      <c r="Q37" s="228"/>
      <c r="R37" s="228"/>
      <c r="S37" s="228"/>
    </row>
    <row r="38" spans="1:19" x14ac:dyDescent="0.2">
      <c r="A38" s="227">
        <v>34</v>
      </c>
      <c r="B38" s="227" t="s">
        <v>493</v>
      </c>
      <c r="C38" s="228">
        <v>2</v>
      </c>
      <c r="D38" s="228">
        <v>2</v>
      </c>
      <c r="E38" s="228">
        <v>2</v>
      </c>
      <c r="F38" s="228"/>
      <c r="G38" s="228"/>
      <c r="H38" s="228">
        <v>2</v>
      </c>
      <c r="I38" s="228">
        <v>2</v>
      </c>
      <c r="J38" s="228"/>
      <c r="K38" s="228"/>
      <c r="L38" s="228"/>
      <c r="M38" s="228"/>
      <c r="N38" s="228"/>
      <c r="O38" s="228"/>
      <c r="P38" s="228"/>
      <c r="Q38" s="228"/>
      <c r="R38" s="228"/>
      <c r="S38" s="228"/>
    </row>
    <row r="39" spans="1:19" x14ac:dyDescent="0.2">
      <c r="A39" s="227">
        <v>35</v>
      </c>
      <c r="B39" s="227" t="s">
        <v>494</v>
      </c>
      <c r="C39" s="228">
        <v>4</v>
      </c>
      <c r="D39" s="228">
        <v>4</v>
      </c>
      <c r="E39" s="228">
        <v>3</v>
      </c>
      <c r="F39" s="228"/>
      <c r="G39" s="228"/>
      <c r="H39" s="228">
        <v>3</v>
      </c>
      <c r="I39" s="228">
        <v>2</v>
      </c>
      <c r="J39" s="228"/>
      <c r="K39" s="228"/>
      <c r="L39" s="228"/>
      <c r="M39" s="228"/>
      <c r="N39" s="228"/>
      <c r="O39" s="228"/>
      <c r="P39" s="228">
        <v>1</v>
      </c>
      <c r="Q39" s="228">
        <v>1</v>
      </c>
      <c r="R39" s="228">
        <v>1</v>
      </c>
      <c r="S39" s="228">
        <v>1</v>
      </c>
    </row>
    <row r="40" spans="1:19" x14ac:dyDescent="0.2">
      <c r="A40" s="227">
        <v>36</v>
      </c>
      <c r="B40" s="227" t="s">
        <v>495</v>
      </c>
      <c r="C40" s="228">
        <v>1</v>
      </c>
      <c r="D40" s="228">
        <v>1</v>
      </c>
      <c r="E40" s="228">
        <v>1</v>
      </c>
      <c r="F40" s="228"/>
      <c r="G40" s="228"/>
      <c r="H40" s="228">
        <v>1</v>
      </c>
      <c r="I40" s="228">
        <v>1</v>
      </c>
      <c r="J40" s="228"/>
      <c r="K40" s="228"/>
      <c r="L40" s="228"/>
      <c r="M40" s="228"/>
      <c r="N40" s="228"/>
      <c r="O40" s="228"/>
      <c r="P40" s="228"/>
      <c r="Q40" s="228"/>
      <c r="R40" s="228"/>
      <c r="S40" s="228"/>
    </row>
    <row r="41" spans="1:19" x14ac:dyDescent="0.2">
      <c r="A41" s="227">
        <v>37</v>
      </c>
      <c r="B41" s="227" t="s">
        <v>496</v>
      </c>
      <c r="C41" s="228">
        <v>1</v>
      </c>
      <c r="D41" s="228">
        <v>1</v>
      </c>
      <c r="E41" s="228">
        <v>1</v>
      </c>
      <c r="F41" s="228"/>
      <c r="G41" s="228"/>
      <c r="H41" s="228"/>
      <c r="I41" s="228"/>
      <c r="J41" s="228">
        <v>1</v>
      </c>
      <c r="K41" s="228">
        <v>1</v>
      </c>
      <c r="L41" s="228"/>
      <c r="M41" s="228"/>
      <c r="N41" s="228"/>
      <c r="O41" s="228"/>
      <c r="P41" s="228"/>
      <c r="Q41" s="228"/>
      <c r="R41" s="228"/>
      <c r="S41" s="228"/>
    </row>
    <row r="42" spans="1:19" x14ac:dyDescent="0.2">
      <c r="A42" s="227">
        <v>38</v>
      </c>
      <c r="B42" s="227" t="s">
        <v>497</v>
      </c>
      <c r="C42" s="228">
        <v>1</v>
      </c>
      <c r="D42" s="228">
        <v>1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>
        <v>1</v>
      </c>
      <c r="Q42" s="228"/>
      <c r="R42" s="228">
        <v>1</v>
      </c>
      <c r="S42" s="228"/>
    </row>
    <row r="43" spans="1:19" x14ac:dyDescent="0.2">
      <c r="A43" s="227">
        <v>39</v>
      </c>
      <c r="B43" s="227" t="s">
        <v>498</v>
      </c>
      <c r="C43" s="228">
        <v>1</v>
      </c>
      <c r="D43" s="228">
        <v>1</v>
      </c>
      <c r="E43" s="228">
        <v>1</v>
      </c>
      <c r="F43" s="228">
        <v>1</v>
      </c>
      <c r="G43" s="228">
        <v>1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</row>
    <row r="44" spans="1:19" x14ac:dyDescent="0.2">
      <c r="A44" s="227">
        <v>40</v>
      </c>
      <c r="B44" s="227" t="s">
        <v>500</v>
      </c>
      <c r="C44" s="228">
        <v>2</v>
      </c>
      <c r="D44" s="228">
        <v>2</v>
      </c>
      <c r="E44" s="228">
        <v>2</v>
      </c>
      <c r="F44" s="228">
        <v>1</v>
      </c>
      <c r="G44" s="228">
        <v>1</v>
      </c>
      <c r="H44" s="228">
        <v>1</v>
      </c>
      <c r="I44" s="228">
        <v>1</v>
      </c>
      <c r="J44" s="228"/>
      <c r="K44" s="228"/>
      <c r="L44" s="228"/>
      <c r="M44" s="228"/>
      <c r="N44" s="228"/>
      <c r="O44" s="228"/>
      <c r="P44" s="228"/>
      <c r="Q44" s="228"/>
      <c r="R44" s="228"/>
      <c r="S44" s="228"/>
    </row>
    <row r="45" spans="1:19" x14ac:dyDescent="0.2">
      <c r="A45" s="227">
        <v>41</v>
      </c>
      <c r="B45" s="227" t="s">
        <v>501</v>
      </c>
      <c r="C45" s="228">
        <v>1</v>
      </c>
      <c r="D45" s="228">
        <v>1</v>
      </c>
      <c r="E45" s="228">
        <v>1</v>
      </c>
      <c r="F45" s="228"/>
      <c r="G45" s="228"/>
      <c r="H45" s="228"/>
      <c r="I45" s="228"/>
      <c r="J45" s="228">
        <v>1</v>
      </c>
      <c r="K45" s="228">
        <v>1</v>
      </c>
      <c r="L45" s="228"/>
      <c r="M45" s="228"/>
      <c r="N45" s="228"/>
      <c r="O45" s="228"/>
      <c r="P45" s="228"/>
      <c r="Q45" s="228"/>
      <c r="R45" s="228"/>
      <c r="S45" s="228"/>
    </row>
    <row r="46" spans="1:19" x14ac:dyDescent="0.2">
      <c r="A46" s="227">
        <v>42</v>
      </c>
      <c r="B46" s="227" t="s">
        <v>502</v>
      </c>
      <c r="C46" s="228">
        <v>2</v>
      </c>
      <c r="D46" s="228">
        <v>2</v>
      </c>
      <c r="E46" s="228">
        <v>2</v>
      </c>
      <c r="F46" s="228"/>
      <c r="G46" s="228"/>
      <c r="H46" s="228">
        <v>1</v>
      </c>
      <c r="I46" s="228">
        <v>1</v>
      </c>
      <c r="J46" s="228"/>
      <c r="K46" s="228"/>
      <c r="L46" s="228"/>
      <c r="M46" s="228"/>
      <c r="N46" s="228">
        <v>1</v>
      </c>
      <c r="O46" s="228">
        <v>1</v>
      </c>
      <c r="P46" s="228"/>
      <c r="Q46" s="228"/>
      <c r="R46" s="228"/>
      <c r="S46" s="228"/>
    </row>
    <row r="47" spans="1:19" x14ac:dyDescent="0.2">
      <c r="A47" s="227">
        <v>43</v>
      </c>
      <c r="B47" s="227" t="s">
        <v>503</v>
      </c>
      <c r="C47" s="228">
        <v>15</v>
      </c>
      <c r="D47" s="228">
        <v>15</v>
      </c>
      <c r="E47" s="228">
        <v>11</v>
      </c>
      <c r="F47" s="228"/>
      <c r="G47" s="228"/>
      <c r="H47" s="228">
        <v>1</v>
      </c>
      <c r="I47" s="228">
        <v>8</v>
      </c>
      <c r="J47" s="228"/>
      <c r="K47" s="228"/>
      <c r="L47" s="228">
        <v>1</v>
      </c>
      <c r="M47" s="228">
        <v>1</v>
      </c>
      <c r="N47" s="228">
        <v>1</v>
      </c>
      <c r="O47" s="228"/>
      <c r="P47" s="228">
        <v>3</v>
      </c>
      <c r="Q47" s="228">
        <v>2</v>
      </c>
      <c r="R47" s="228">
        <v>3</v>
      </c>
      <c r="S47" s="228">
        <v>2</v>
      </c>
    </row>
    <row r="48" spans="1:19" x14ac:dyDescent="0.2">
      <c r="A48" s="227">
        <v>44</v>
      </c>
      <c r="B48" s="227" t="s">
        <v>505</v>
      </c>
      <c r="C48" s="228">
        <v>6</v>
      </c>
      <c r="D48" s="228">
        <v>6</v>
      </c>
      <c r="E48" s="228">
        <v>5</v>
      </c>
      <c r="F48" s="228"/>
      <c r="G48" s="228"/>
      <c r="H48" s="228">
        <v>6</v>
      </c>
      <c r="I48" s="228">
        <v>5</v>
      </c>
      <c r="J48" s="228"/>
      <c r="K48" s="228"/>
      <c r="L48" s="228"/>
      <c r="M48" s="228"/>
      <c r="N48" s="228"/>
      <c r="O48" s="228"/>
      <c r="P48" s="228"/>
      <c r="Q48" s="228"/>
      <c r="R48" s="228"/>
      <c r="S48" s="228"/>
    </row>
    <row r="49" spans="1:19" x14ac:dyDescent="0.2">
      <c r="A49" s="227">
        <v>45</v>
      </c>
      <c r="B49" s="227" t="s">
        <v>506</v>
      </c>
      <c r="C49" s="228">
        <v>7</v>
      </c>
      <c r="D49" s="228">
        <v>7</v>
      </c>
      <c r="E49" s="228">
        <v>7</v>
      </c>
      <c r="F49" s="228"/>
      <c r="G49" s="228"/>
      <c r="H49" s="228">
        <v>4</v>
      </c>
      <c r="I49" s="228">
        <v>4</v>
      </c>
      <c r="J49" s="228"/>
      <c r="K49" s="228"/>
      <c r="L49" s="228"/>
      <c r="M49" s="228"/>
      <c r="N49" s="228">
        <v>1</v>
      </c>
      <c r="O49" s="228">
        <v>1</v>
      </c>
      <c r="P49" s="228">
        <v>2</v>
      </c>
      <c r="Q49" s="228">
        <v>2</v>
      </c>
      <c r="R49" s="228">
        <v>2</v>
      </c>
      <c r="S49" s="228">
        <v>2</v>
      </c>
    </row>
    <row r="50" spans="1:19" x14ac:dyDescent="0.2">
      <c r="A50" s="227">
        <v>46</v>
      </c>
      <c r="B50" s="227" t="s">
        <v>507</v>
      </c>
      <c r="C50" s="228">
        <v>1</v>
      </c>
      <c r="D50" s="228">
        <v>1</v>
      </c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</row>
    <row r="51" spans="1:19" x14ac:dyDescent="0.2">
      <c r="A51" s="227">
        <v>47</v>
      </c>
      <c r="B51" s="227" t="s">
        <v>508</v>
      </c>
      <c r="C51" s="228">
        <v>6</v>
      </c>
      <c r="D51" s="228">
        <v>6</v>
      </c>
      <c r="E51" s="228">
        <v>6</v>
      </c>
      <c r="F51" s="228"/>
      <c r="G51" s="228"/>
      <c r="H51" s="228">
        <v>6</v>
      </c>
      <c r="I51" s="228">
        <v>6</v>
      </c>
      <c r="J51" s="228"/>
      <c r="K51" s="228"/>
      <c r="L51" s="228"/>
      <c r="M51" s="228"/>
      <c r="N51" s="228"/>
      <c r="O51" s="228"/>
      <c r="P51" s="228"/>
      <c r="Q51" s="228"/>
      <c r="R51" s="228"/>
      <c r="S51" s="228"/>
    </row>
    <row r="52" spans="1:19" x14ac:dyDescent="0.2">
      <c r="A52" s="227">
        <v>48</v>
      </c>
      <c r="B52" s="227" t="s">
        <v>504</v>
      </c>
      <c r="C52" s="228">
        <v>1</v>
      </c>
      <c r="D52" s="228">
        <v>1</v>
      </c>
      <c r="E52" s="228">
        <v>1</v>
      </c>
      <c r="F52" s="228"/>
      <c r="G52" s="228"/>
      <c r="H52" s="228"/>
      <c r="I52" s="228"/>
      <c r="J52" s="228"/>
      <c r="K52" s="228"/>
      <c r="L52" s="228">
        <v>1</v>
      </c>
      <c r="M52" s="228">
        <v>1</v>
      </c>
      <c r="N52" s="228"/>
      <c r="O52" s="228"/>
      <c r="P52" s="228"/>
      <c r="Q52" s="228"/>
      <c r="R52" s="228"/>
      <c r="S52" s="228"/>
    </row>
    <row r="53" spans="1:19" x14ac:dyDescent="0.2">
      <c r="A53" s="227">
        <v>49</v>
      </c>
      <c r="B53" s="227" t="s">
        <v>509</v>
      </c>
      <c r="C53" s="228">
        <v>1</v>
      </c>
      <c r="D53" s="228">
        <v>1</v>
      </c>
      <c r="E53" s="228">
        <v>1</v>
      </c>
      <c r="F53" s="228"/>
      <c r="G53" s="228"/>
      <c r="H53" s="228">
        <v>1</v>
      </c>
      <c r="I53" s="228">
        <v>1</v>
      </c>
      <c r="J53" s="228"/>
      <c r="K53" s="228"/>
      <c r="L53" s="228"/>
      <c r="M53" s="228"/>
      <c r="N53" s="228"/>
      <c r="O53" s="228"/>
      <c r="P53" s="228"/>
      <c r="Q53" s="228"/>
      <c r="R53" s="228"/>
      <c r="S53" s="228"/>
    </row>
    <row r="54" spans="1:19" x14ac:dyDescent="0.2">
      <c r="A54" s="227">
        <v>50</v>
      </c>
      <c r="B54" s="227" t="s">
        <v>510</v>
      </c>
      <c r="C54" s="228">
        <v>1</v>
      </c>
      <c r="D54" s="228">
        <v>1</v>
      </c>
      <c r="E54" s="228">
        <v>1</v>
      </c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>
        <v>1</v>
      </c>
      <c r="Q54" s="228">
        <v>1</v>
      </c>
      <c r="R54" s="228">
        <v>1</v>
      </c>
      <c r="S54" s="228">
        <v>1</v>
      </c>
    </row>
    <row r="55" spans="1:19" x14ac:dyDescent="0.2">
      <c r="A55" s="227">
        <v>51</v>
      </c>
      <c r="B55" s="227" t="s">
        <v>511</v>
      </c>
      <c r="C55" s="228">
        <v>2</v>
      </c>
      <c r="D55" s="228">
        <v>2</v>
      </c>
      <c r="E55" s="228">
        <v>1</v>
      </c>
      <c r="F55" s="228"/>
      <c r="G55" s="228"/>
      <c r="H55" s="228">
        <v>2</v>
      </c>
      <c r="I55" s="228">
        <v>1</v>
      </c>
      <c r="J55" s="228"/>
      <c r="K55" s="228"/>
      <c r="L55" s="228"/>
      <c r="M55" s="228"/>
      <c r="N55" s="228"/>
      <c r="O55" s="228"/>
      <c r="P55" s="228"/>
      <c r="Q55" s="228"/>
      <c r="R55" s="228"/>
      <c r="S55" s="228"/>
    </row>
    <row r="56" spans="1:19" x14ac:dyDescent="0.2">
      <c r="A56" s="227">
        <v>52</v>
      </c>
      <c r="B56" s="227" t="s">
        <v>512</v>
      </c>
      <c r="C56" s="228">
        <v>1</v>
      </c>
      <c r="D56" s="228">
        <v>1</v>
      </c>
      <c r="E56" s="228">
        <v>1</v>
      </c>
      <c r="F56" s="228"/>
      <c r="G56" s="228"/>
      <c r="H56" s="228">
        <v>1</v>
      </c>
      <c r="I56" s="228">
        <v>1</v>
      </c>
      <c r="J56" s="228"/>
      <c r="K56" s="228"/>
      <c r="L56" s="228"/>
      <c r="M56" s="228"/>
      <c r="N56" s="228"/>
      <c r="O56" s="228"/>
      <c r="P56" s="228"/>
      <c r="Q56" s="228"/>
      <c r="R56" s="228"/>
      <c r="S56" s="228"/>
    </row>
  </sheetData>
  <autoFilter ref="A1:S56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4">
    <mergeCell ref="A1:A5"/>
    <mergeCell ref="B1:B5"/>
    <mergeCell ref="C1:C5"/>
    <mergeCell ref="D1:S1"/>
    <mergeCell ref="D2:E4"/>
    <mergeCell ref="F2:S2"/>
    <mergeCell ref="F3:G4"/>
    <mergeCell ref="H3:I4"/>
    <mergeCell ref="J3:K4"/>
    <mergeCell ref="L3:M4"/>
    <mergeCell ref="N3:O4"/>
    <mergeCell ref="P3:S3"/>
    <mergeCell ref="P4:Q4"/>
    <mergeCell ref="R4:S4"/>
  </mergeCells>
  <pageMargins left="0.7" right="0.7" top="0.75" bottom="0.75" header="0.3" footer="0.3"/>
  <pageSetup paperSize="9" scale="48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5"/>
  <sheetViews>
    <sheetView topLeftCell="B7" workbookViewId="0">
      <selection activeCell="D6" sqref="D6:D23"/>
    </sheetView>
  </sheetViews>
  <sheetFormatPr defaultRowHeight="12.75" x14ac:dyDescent="0.2"/>
  <cols>
    <col min="1" max="1" width="0.85546875" customWidth="1"/>
    <col min="2" max="2" width="10.140625" customWidth="1"/>
    <col min="3" max="3" width="25.28515625" customWidth="1"/>
    <col min="4" max="4" width="11.140625" customWidth="1"/>
    <col min="5" max="17" width="5.7109375" customWidth="1"/>
    <col min="18" max="18" width="12.28515625" customWidth="1"/>
    <col min="19" max="19" width="5.7109375" customWidth="1"/>
    <col min="231" max="231" width="1.28515625" customWidth="1"/>
    <col min="232" max="232" width="11.7109375" customWidth="1"/>
    <col min="233" max="233" width="52.140625" customWidth="1"/>
    <col min="234" max="234" width="20.42578125" customWidth="1"/>
    <col min="235" max="273" width="9.7109375" customWidth="1"/>
    <col min="487" max="487" width="1.28515625" customWidth="1"/>
    <col min="488" max="488" width="11.7109375" customWidth="1"/>
    <col min="489" max="489" width="52.140625" customWidth="1"/>
    <col min="490" max="490" width="20.42578125" customWidth="1"/>
    <col min="491" max="529" width="9.7109375" customWidth="1"/>
    <col min="743" max="743" width="1.28515625" customWidth="1"/>
    <col min="744" max="744" width="11.7109375" customWidth="1"/>
    <col min="745" max="745" width="52.140625" customWidth="1"/>
    <col min="746" max="746" width="20.42578125" customWidth="1"/>
    <col min="747" max="785" width="9.7109375" customWidth="1"/>
    <col min="999" max="999" width="1.28515625" customWidth="1"/>
    <col min="1000" max="1000" width="11.7109375" customWidth="1"/>
    <col min="1001" max="1001" width="52.140625" customWidth="1"/>
    <col min="1002" max="1002" width="20.42578125" customWidth="1"/>
    <col min="1003" max="1041" width="9.7109375" customWidth="1"/>
    <col min="1255" max="1255" width="1.28515625" customWidth="1"/>
    <col min="1256" max="1256" width="11.7109375" customWidth="1"/>
    <col min="1257" max="1257" width="52.140625" customWidth="1"/>
    <col min="1258" max="1258" width="20.42578125" customWidth="1"/>
    <col min="1259" max="1297" width="9.7109375" customWidth="1"/>
    <col min="1511" max="1511" width="1.28515625" customWidth="1"/>
    <col min="1512" max="1512" width="11.7109375" customWidth="1"/>
    <col min="1513" max="1513" width="52.140625" customWidth="1"/>
    <col min="1514" max="1514" width="20.42578125" customWidth="1"/>
    <col min="1515" max="1553" width="9.7109375" customWidth="1"/>
    <col min="1767" max="1767" width="1.28515625" customWidth="1"/>
    <col min="1768" max="1768" width="11.7109375" customWidth="1"/>
    <col min="1769" max="1769" width="52.140625" customWidth="1"/>
    <col min="1770" max="1770" width="20.42578125" customWidth="1"/>
    <col min="1771" max="1809" width="9.7109375" customWidth="1"/>
    <col min="2023" max="2023" width="1.28515625" customWidth="1"/>
    <col min="2024" max="2024" width="11.7109375" customWidth="1"/>
    <col min="2025" max="2025" width="52.140625" customWidth="1"/>
    <col min="2026" max="2026" width="20.42578125" customWidth="1"/>
    <col min="2027" max="2065" width="9.7109375" customWidth="1"/>
    <col min="2279" max="2279" width="1.28515625" customWidth="1"/>
    <col min="2280" max="2280" width="11.7109375" customWidth="1"/>
    <col min="2281" max="2281" width="52.140625" customWidth="1"/>
    <col min="2282" max="2282" width="20.42578125" customWidth="1"/>
    <col min="2283" max="2321" width="9.7109375" customWidth="1"/>
    <col min="2535" max="2535" width="1.28515625" customWidth="1"/>
    <col min="2536" max="2536" width="11.7109375" customWidth="1"/>
    <col min="2537" max="2537" width="52.140625" customWidth="1"/>
    <col min="2538" max="2538" width="20.42578125" customWidth="1"/>
    <col min="2539" max="2577" width="9.7109375" customWidth="1"/>
    <col min="2791" max="2791" width="1.28515625" customWidth="1"/>
    <col min="2792" max="2792" width="11.7109375" customWidth="1"/>
    <col min="2793" max="2793" width="52.140625" customWidth="1"/>
    <col min="2794" max="2794" width="20.42578125" customWidth="1"/>
    <col min="2795" max="2833" width="9.7109375" customWidth="1"/>
    <col min="3047" max="3047" width="1.28515625" customWidth="1"/>
    <col min="3048" max="3048" width="11.7109375" customWidth="1"/>
    <col min="3049" max="3049" width="52.140625" customWidth="1"/>
    <col min="3050" max="3050" width="20.42578125" customWidth="1"/>
    <col min="3051" max="3089" width="9.7109375" customWidth="1"/>
    <col min="3303" max="3303" width="1.28515625" customWidth="1"/>
    <col min="3304" max="3304" width="11.7109375" customWidth="1"/>
    <col min="3305" max="3305" width="52.140625" customWidth="1"/>
    <col min="3306" max="3306" width="20.42578125" customWidth="1"/>
    <col min="3307" max="3345" width="9.7109375" customWidth="1"/>
    <col min="3559" max="3559" width="1.28515625" customWidth="1"/>
    <col min="3560" max="3560" width="11.7109375" customWidth="1"/>
    <col min="3561" max="3561" width="52.140625" customWidth="1"/>
    <col min="3562" max="3562" width="20.42578125" customWidth="1"/>
    <col min="3563" max="3601" width="9.7109375" customWidth="1"/>
    <col min="3815" max="3815" width="1.28515625" customWidth="1"/>
    <col min="3816" max="3816" width="11.7109375" customWidth="1"/>
    <col min="3817" max="3817" width="52.140625" customWidth="1"/>
    <col min="3818" max="3818" width="20.42578125" customWidth="1"/>
    <col min="3819" max="3857" width="9.7109375" customWidth="1"/>
    <col min="4071" max="4071" width="1.28515625" customWidth="1"/>
    <col min="4072" max="4072" width="11.7109375" customWidth="1"/>
    <col min="4073" max="4073" width="52.140625" customWidth="1"/>
    <col min="4074" max="4074" width="20.42578125" customWidth="1"/>
    <col min="4075" max="4113" width="9.7109375" customWidth="1"/>
    <col min="4327" max="4327" width="1.28515625" customWidth="1"/>
    <col min="4328" max="4328" width="11.7109375" customWidth="1"/>
    <col min="4329" max="4329" width="52.140625" customWidth="1"/>
    <col min="4330" max="4330" width="20.42578125" customWidth="1"/>
    <col min="4331" max="4369" width="9.7109375" customWidth="1"/>
    <col min="4583" max="4583" width="1.28515625" customWidth="1"/>
    <col min="4584" max="4584" width="11.7109375" customWidth="1"/>
    <col min="4585" max="4585" width="52.140625" customWidth="1"/>
    <col min="4586" max="4586" width="20.42578125" customWidth="1"/>
    <col min="4587" max="4625" width="9.7109375" customWidth="1"/>
    <col min="4839" max="4839" width="1.28515625" customWidth="1"/>
    <col min="4840" max="4840" width="11.7109375" customWidth="1"/>
    <col min="4841" max="4841" width="52.140625" customWidth="1"/>
    <col min="4842" max="4842" width="20.42578125" customWidth="1"/>
    <col min="4843" max="4881" width="9.7109375" customWidth="1"/>
    <col min="5095" max="5095" width="1.28515625" customWidth="1"/>
    <col min="5096" max="5096" width="11.7109375" customWidth="1"/>
    <col min="5097" max="5097" width="52.140625" customWidth="1"/>
    <col min="5098" max="5098" width="20.42578125" customWidth="1"/>
    <col min="5099" max="5137" width="9.7109375" customWidth="1"/>
    <col min="5351" max="5351" width="1.28515625" customWidth="1"/>
    <col min="5352" max="5352" width="11.7109375" customWidth="1"/>
    <col min="5353" max="5353" width="52.140625" customWidth="1"/>
    <col min="5354" max="5354" width="20.42578125" customWidth="1"/>
    <col min="5355" max="5393" width="9.7109375" customWidth="1"/>
    <col min="5607" max="5607" width="1.28515625" customWidth="1"/>
    <col min="5608" max="5608" width="11.7109375" customWidth="1"/>
    <col min="5609" max="5609" width="52.140625" customWidth="1"/>
    <col min="5610" max="5610" width="20.42578125" customWidth="1"/>
    <col min="5611" max="5649" width="9.7109375" customWidth="1"/>
    <col min="5863" max="5863" width="1.28515625" customWidth="1"/>
    <col min="5864" max="5864" width="11.7109375" customWidth="1"/>
    <col min="5865" max="5865" width="52.140625" customWidth="1"/>
    <col min="5866" max="5866" width="20.42578125" customWidth="1"/>
    <col min="5867" max="5905" width="9.7109375" customWidth="1"/>
    <col min="6119" max="6119" width="1.28515625" customWidth="1"/>
    <col min="6120" max="6120" width="11.7109375" customWidth="1"/>
    <col min="6121" max="6121" width="52.140625" customWidth="1"/>
    <col min="6122" max="6122" width="20.42578125" customWidth="1"/>
    <col min="6123" max="6161" width="9.7109375" customWidth="1"/>
    <col min="6375" max="6375" width="1.28515625" customWidth="1"/>
    <col min="6376" max="6376" width="11.7109375" customWidth="1"/>
    <col min="6377" max="6377" width="52.140625" customWidth="1"/>
    <col min="6378" max="6378" width="20.42578125" customWidth="1"/>
    <col min="6379" max="6417" width="9.7109375" customWidth="1"/>
    <col min="6631" max="6631" width="1.28515625" customWidth="1"/>
    <col min="6632" max="6632" width="11.7109375" customWidth="1"/>
    <col min="6633" max="6633" width="52.140625" customWidth="1"/>
    <col min="6634" max="6634" width="20.42578125" customWidth="1"/>
    <col min="6635" max="6673" width="9.7109375" customWidth="1"/>
    <col min="6887" max="6887" width="1.28515625" customWidth="1"/>
    <col min="6888" max="6888" width="11.7109375" customWidth="1"/>
    <col min="6889" max="6889" width="52.140625" customWidth="1"/>
    <col min="6890" max="6890" width="20.42578125" customWidth="1"/>
    <col min="6891" max="6929" width="9.7109375" customWidth="1"/>
    <col min="7143" max="7143" width="1.28515625" customWidth="1"/>
    <col min="7144" max="7144" width="11.7109375" customWidth="1"/>
    <col min="7145" max="7145" width="52.140625" customWidth="1"/>
    <col min="7146" max="7146" width="20.42578125" customWidth="1"/>
    <col min="7147" max="7185" width="9.7109375" customWidth="1"/>
    <col min="7399" max="7399" width="1.28515625" customWidth="1"/>
    <col min="7400" max="7400" width="11.7109375" customWidth="1"/>
    <col min="7401" max="7401" width="52.140625" customWidth="1"/>
    <col min="7402" max="7402" width="20.42578125" customWidth="1"/>
    <col min="7403" max="7441" width="9.7109375" customWidth="1"/>
    <col min="7655" max="7655" width="1.28515625" customWidth="1"/>
    <col min="7656" max="7656" width="11.7109375" customWidth="1"/>
    <col min="7657" max="7657" width="52.140625" customWidth="1"/>
    <col min="7658" max="7658" width="20.42578125" customWidth="1"/>
    <col min="7659" max="7697" width="9.7109375" customWidth="1"/>
    <col min="7911" max="7911" width="1.28515625" customWidth="1"/>
    <col min="7912" max="7912" width="11.7109375" customWidth="1"/>
    <col min="7913" max="7913" width="52.140625" customWidth="1"/>
    <col min="7914" max="7914" width="20.42578125" customWidth="1"/>
    <col min="7915" max="7953" width="9.7109375" customWidth="1"/>
    <col min="8167" max="8167" width="1.28515625" customWidth="1"/>
    <col min="8168" max="8168" width="11.7109375" customWidth="1"/>
    <col min="8169" max="8169" width="52.140625" customWidth="1"/>
    <col min="8170" max="8170" width="20.42578125" customWidth="1"/>
    <col min="8171" max="8209" width="9.7109375" customWidth="1"/>
    <col min="8423" max="8423" width="1.28515625" customWidth="1"/>
    <col min="8424" max="8424" width="11.7109375" customWidth="1"/>
    <col min="8425" max="8425" width="52.140625" customWidth="1"/>
    <col min="8426" max="8426" width="20.42578125" customWidth="1"/>
    <col min="8427" max="8465" width="9.7109375" customWidth="1"/>
    <col min="8679" max="8679" width="1.28515625" customWidth="1"/>
    <col min="8680" max="8680" width="11.7109375" customWidth="1"/>
    <col min="8681" max="8681" width="52.140625" customWidth="1"/>
    <col min="8682" max="8682" width="20.42578125" customWidth="1"/>
    <col min="8683" max="8721" width="9.7109375" customWidth="1"/>
    <col min="8935" max="8935" width="1.28515625" customWidth="1"/>
    <col min="8936" max="8936" width="11.7109375" customWidth="1"/>
    <col min="8937" max="8937" width="52.140625" customWidth="1"/>
    <col min="8938" max="8938" width="20.42578125" customWidth="1"/>
    <col min="8939" max="8977" width="9.7109375" customWidth="1"/>
    <col min="9191" max="9191" width="1.28515625" customWidth="1"/>
    <col min="9192" max="9192" width="11.7109375" customWidth="1"/>
    <col min="9193" max="9193" width="52.140625" customWidth="1"/>
    <col min="9194" max="9194" width="20.42578125" customWidth="1"/>
    <col min="9195" max="9233" width="9.7109375" customWidth="1"/>
    <col min="9447" max="9447" width="1.28515625" customWidth="1"/>
    <col min="9448" max="9448" width="11.7109375" customWidth="1"/>
    <col min="9449" max="9449" width="52.140625" customWidth="1"/>
    <col min="9450" max="9450" width="20.42578125" customWidth="1"/>
    <col min="9451" max="9489" width="9.7109375" customWidth="1"/>
    <col min="9703" max="9703" width="1.28515625" customWidth="1"/>
    <col min="9704" max="9704" width="11.7109375" customWidth="1"/>
    <col min="9705" max="9705" width="52.140625" customWidth="1"/>
    <col min="9706" max="9706" width="20.42578125" customWidth="1"/>
    <col min="9707" max="9745" width="9.7109375" customWidth="1"/>
    <col min="9959" max="9959" width="1.28515625" customWidth="1"/>
    <col min="9960" max="9960" width="11.7109375" customWidth="1"/>
    <col min="9961" max="9961" width="52.140625" customWidth="1"/>
    <col min="9962" max="9962" width="20.42578125" customWidth="1"/>
    <col min="9963" max="10001" width="9.7109375" customWidth="1"/>
    <col min="10215" max="10215" width="1.28515625" customWidth="1"/>
    <col min="10216" max="10216" width="11.7109375" customWidth="1"/>
    <col min="10217" max="10217" width="52.140625" customWidth="1"/>
    <col min="10218" max="10218" width="20.42578125" customWidth="1"/>
    <col min="10219" max="10257" width="9.7109375" customWidth="1"/>
    <col min="10471" max="10471" width="1.28515625" customWidth="1"/>
    <col min="10472" max="10472" width="11.7109375" customWidth="1"/>
    <col min="10473" max="10473" width="52.140625" customWidth="1"/>
    <col min="10474" max="10474" width="20.42578125" customWidth="1"/>
    <col min="10475" max="10513" width="9.7109375" customWidth="1"/>
    <col min="10727" max="10727" width="1.28515625" customWidth="1"/>
    <col min="10728" max="10728" width="11.7109375" customWidth="1"/>
    <col min="10729" max="10729" width="52.140625" customWidth="1"/>
    <col min="10730" max="10730" width="20.42578125" customWidth="1"/>
    <col min="10731" max="10769" width="9.7109375" customWidth="1"/>
    <col min="10983" max="10983" width="1.28515625" customWidth="1"/>
    <col min="10984" max="10984" width="11.7109375" customWidth="1"/>
    <col min="10985" max="10985" width="52.140625" customWidth="1"/>
    <col min="10986" max="10986" width="20.42578125" customWidth="1"/>
    <col min="10987" max="11025" width="9.7109375" customWidth="1"/>
    <col min="11239" max="11239" width="1.28515625" customWidth="1"/>
    <col min="11240" max="11240" width="11.7109375" customWidth="1"/>
    <col min="11241" max="11241" width="52.140625" customWidth="1"/>
    <col min="11242" max="11242" width="20.42578125" customWidth="1"/>
    <col min="11243" max="11281" width="9.7109375" customWidth="1"/>
    <col min="11495" max="11495" width="1.28515625" customWidth="1"/>
    <col min="11496" max="11496" width="11.7109375" customWidth="1"/>
    <col min="11497" max="11497" width="52.140625" customWidth="1"/>
    <col min="11498" max="11498" width="20.42578125" customWidth="1"/>
    <col min="11499" max="11537" width="9.7109375" customWidth="1"/>
    <col min="11751" max="11751" width="1.28515625" customWidth="1"/>
    <col min="11752" max="11752" width="11.7109375" customWidth="1"/>
    <col min="11753" max="11753" width="52.140625" customWidth="1"/>
    <col min="11754" max="11754" width="20.42578125" customWidth="1"/>
    <col min="11755" max="11793" width="9.7109375" customWidth="1"/>
    <col min="12007" max="12007" width="1.28515625" customWidth="1"/>
    <col min="12008" max="12008" width="11.7109375" customWidth="1"/>
    <col min="12009" max="12009" width="52.140625" customWidth="1"/>
    <col min="12010" max="12010" width="20.42578125" customWidth="1"/>
    <col min="12011" max="12049" width="9.7109375" customWidth="1"/>
    <col min="12263" max="12263" width="1.28515625" customWidth="1"/>
    <col min="12264" max="12264" width="11.7109375" customWidth="1"/>
    <col min="12265" max="12265" width="52.140625" customWidth="1"/>
    <col min="12266" max="12266" width="20.42578125" customWidth="1"/>
    <col min="12267" max="12305" width="9.7109375" customWidth="1"/>
    <col min="12519" max="12519" width="1.28515625" customWidth="1"/>
    <col min="12520" max="12520" width="11.7109375" customWidth="1"/>
    <col min="12521" max="12521" width="52.140625" customWidth="1"/>
    <col min="12522" max="12522" width="20.42578125" customWidth="1"/>
    <col min="12523" max="12561" width="9.7109375" customWidth="1"/>
    <col min="12775" max="12775" width="1.28515625" customWidth="1"/>
    <col min="12776" max="12776" width="11.7109375" customWidth="1"/>
    <col min="12777" max="12777" width="52.140625" customWidth="1"/>
    <col min="12778" max="12778" width="20.42578125" customWidth="1"/>
    <col min="12779" max="12817" width="9.7109375" customWidth="1"/>
    <col min="13031" max="13031" width="1.28515625" customWidth="1"/>
    <col min="13032" max="13032" width="11.7109375" customWidth="1"/>
    <col min="13033" max="13033" width="52.140625" customWidth="1"/>
    <col min="13034" max="13034" width="20.42578125" customWidth="1"/>
    <col min="13035" max="13073" width="9.7109375" customWidth="1"/>
    <col min="13287" max="13287" width="1.28515625" customWidth="1"/>
    <col min="13288" max="13288" width="11.7109375" customWidth="1"/>
    <col min="13289" max="13289" width="52.140625" customWidth="1"/>
    <col min="13290" max="13290" width="20.42578125" customWidth="1"/>
    <col min="13291" max="13329" width="9.7109375" customWidth="1"/>
    <col min="13543" max="13543" width="1.28515625" customWidth="1"/>
    <col min="13544" max="13544" width="11.7109375" customWidth="1"/>
    <col min="13545" max="13545" width="52.140625" customWidth="1"/>
    <col min="13546" max="13546" width="20.42578125" customWidth="1"/>
    <col min="13547" max="13585" width="9.7109375" customWidth="1"/>
    <col min="13799" max="13799" width="1.28515625" customWidth="1"/>
    <col min="13800" max="13800" width="11.7109375" customWidth="1"/>
    <col min="13801" max="13801" width="52.140625" customWidth="1"/>
    <col min="13802" max="13802" width="20.42578125" customWidth="1"/>
    <col min="13803" max="13841" width="9.7109375" customWidth="1"/>
    <col min="14055" max="14055" width="1.28515625" customWidth="1"/>
    <col min="14056" max="14056" width="11.7109375" customWidth="1"/>
    <col min="14057" max="14057" width="52.140625" customWidth="1"/>
    <col min="14058" max="14058" width="20.42578125" customWidth="1"/>
    <col min="14059" max="14097" width="9.7109375" customWidth="1"/>
    <col min="14311" max="14311" width="1.28515625" customWidth="1"/>
    <col min="14312" max="14312" width="11.7109375" customWidth="1"/>
    <col min="14313" max="14313" width="52.140625" customWidth="1"/>
    <col min="14314" max="14314" width="20.42578125" customWidth="1"/>
    <col min="14315" max="14353" width="9.7109375" customWidth="1"/>
    <col min="14567" max="14567" width="1.28515625" customWidth="1"/>
    <col min="14568" max="14568" width="11.7109375" customWidth="1"/>
    <col min="14569" max="14569" width="52.140625" customWidth="1"/>
    <col min="14570" max="14570" width="20.42578125" customWidth="1"/>
    <col min="14571" max="14609" width="9.7109375" customWidth="1"/>
    <col min="14823" max="14823" width="1.28515625" customWidth="1"/>
    <col min="14824" max="14824" width="11.7109375" customWidth="1"/>
    <col min="14825" max="14825" width="52.140625" customWidth="1"/>
    <col min="14826" max="14826" width="20.42578125" customWidth="1"/>
    <col min="14827" max="14865" width="9.7109375" customWidth="1"/>
    <col min="15079" max="15079" width="1.28515625" customWidth="1"/>
    <col min="15080" max="15080" width="11.7109375" customWidth="1"/>
    <col min="15081" max="15081" width="52.140625" customWidth="1"/>
    <col min="15082" max="15082" width="20.42578125" customWidth="1"/>
    <col min="15083" max="15121" width="9.7109375" customWidth="1"/>
    <col min="15335" max="15335" width="1.28515625" customWidth="1"/>
    <col min="15336" max="15336" width="11.7109375" customWidth="1"/>
    <col min="15337" max="15337" width="52.140625" customWidth="1"/>
    <col min="15338" max="15338" width="20.42578125" customWidth="1"/>
    <col min="15339" max="15377" width="9.7109375" customWidth="1"/>
    <col min="15591" max="15591" width="1.28515625" customWidth="1"/>
    <col min="15592" max="15592" width="11.7109375" customWidth="1"/>
    <col min="15593" max="15593" width="52.140625" customWidth="1"/>
    <col min="15594" max="15594" width="20.42578125" customWidth="1"/>
    <col min="15595" max="15633" width="9.7109375" customWidth="1"/>
    <col min="15847" max="15847" width="1.28515625" customWidth="1"/>
    <col min="15848" max="15848" width="11.7109375" customWidth="1"/>
    <col min="15849" max="15849" width="52.140625" customWidth="1"/>
    <col min="15850" max="15850" width="20.42578125" customWidth="1"/>
    <col min="15851" max="15889" width="9.7109375" customWidth="1"/>
    <col min="16103" max="16103" width="1.28515625" customWidth="1"/>
    <col min="16104" max="16104" width="11.7109375" customWidth="1"/>
    <col min="16105" max="16105" width="52.140625" customWidth="1"/>
    <col min="16106" max="16106" width="20.42578125" customWidth="1"/>
    <col min="16107" max="16145" width="9.7109375" customWidth="1"/>
  </cols>
  <sheetData>
    <row r="1" spans="2:18" s="225" customFormat="1" ht="51" customHeight="1" x14ac:dyDescent="0.2">
      <c r="B1" s="297" t="s">
        <v>531</v>
      </c>
      <c r="C1" s="300" t="s">
        <v>552</v>
      </c>
      <c r="D1" s="298" t="s">
        <v>555</v>
      </c>
      <c r="E1" s="299" t="s">
        <v>558</v>
      </c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2:18" s="225" customFormat="1" ht="1.5" customHeight="1" x14ac:dyDescent="0.2">
      <c r="B2" s="297"/>
      <c r="C2" s="300"/>
      <c r="D2" s="298"/>
      <c r="E2" s="298" t="s">
        <v>556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2:18" s="225" customFormat="1" ht="12.75" customHeight="1" x14ac:dyDescent="0.2">
      <c r="B3" s="297"/>
      <c r="C3" s="300"/>
      <c r="D3" s="298"/>
      <c r="E3" s="298"/>
      <c r="F3" s="298"/>
      <c r="G3" s="296" t="s">
        <v>469</v>
      </c>
      <c r="H3" s="296"/>
      <c r="I3" s="296" t="s">
        <v>470</v>
      </c>
      <c r="J3" s="296"/>
      <c r="K3" s="296" t="s">
        <v>471</v>
      </c>
      <c r="L3" s="296"/>
      <c r="M3" s="296"/>
      <c r="N3" s="296"/>
      <c r="O3" s="296" t="s">
        <v>472</v>
      </c>
      <c r="P3" s="296"/>
      <c r="Q3" s="296"/>
      <c r="R3" s="296"/>
    </row>
    <row r="4" spans="2:18" s="225" customFormat="1" ht="104.25" customHeight="1" x14ac:dyDescent="0.2">
      <c r="B4" s="297"/>
      <c r="C4" s="300"/>
      <c r="D4" s="298"/>
      <c r="E4" s="298"/>
      <c r="F4" s="298"/>
      <c r="G4" s="296"/>
      <c r="H4" s="296"/>
      <c r="I4" s="296"/>
      <c r="J4" s="296"/>
      <c r="K4" s="296" t="s">
        <v>265</v>
      </c>
      <c r="L4" s="296"/>
      <c r="M4" s="296" t="s">
        <v>473</v>
      </c>
      <c r="N4" s="296"/>
      <c r="O4" s="296" t="s">
        <v>265</v>
      </c>
      <c r="P4" s="296"/>
      <c r="Q4" s="296" t="s">
        <v>473</v>
      </c>
      <c r="R4" s="296"/>
    </row>
    <row r="5" spans="2:18" s="225" customFormat="1" ht="51.75" customHeight="1" x14ac:dyDescent="0.2">
      <c r="B5" s="297"/>
      <c r="C5" s="300"/>
      <c r="D5" s="298"/>
      <c r="E5" s="226" t="s">
        <v>265</v>
      </c>
      <c r="F5" s="226" t="s">
        <v>474</v>
      </c>
      <c r="G5" s="226" t="s">
        <v>265</v>
      </c>
      <c r="H5" s="226" t="s">
        <v>474</v>
      </c>
      <c r="I5" s="226" t="s">
        <v>265</v>
      </c>
      <c r="J5" s="226" t="s">
        <v>474</v>
      </c>
      <c r="K5" s="226" t="s">
        <v>265</v>
      </c>
      <c r="L5" s="226" t="s">
        <v>474</v>
      </c>
      <c r="M5" s="226" t="s">
        <v>265</v>
      </c>
      <c r="N5" s="226" t="s">
        <v>474</v>
      </c>
      <c r="O5" s="226" t="s">
        <v>265</v>
      </c>
      <c r="P5" s="226" t="s">
        <v>474</v>
      </c>
      <c r="Q5" s="226" t="s">
        <v>265</v>
      </c>
      <c r="R5" s="226" t="s">
        <v>474</v>
      </c>
    </row>
    <row r="6" spans="2:18" x14ac:dyDescent="0.2">
      <c r="B6" s="227">
        <v>1</v>
      </c>
      <c r="C6" s="227" t="s">
        <v>514</v>
      </c>
      <c r="D6" s="228">
        <v>1</v>
      </c>
      <c r="E6" s="228">
        <v>1</v>
      </c>
      <c r="F6" s="228">
        <v>1</v>
      </c>
      <c r="G6" s="228"/>
      <c r="H6" s="228"/>
      <c r="I6" s="228"/>
      <c r="J6" s="228"/>
      <c r="K6" s="228"/>
      <c r="L6" s="228"/>
      <c r="M6" s="228"/>
      <c r="N6" s="228"/>
      <c r="O6" s="228">
        <v>1</v>
      </c>
      <c r="P6" s="228">
        <v>1</v>
      </c>
      <c r="Q6" s="228">
        <v>1</v>
      </c>
      <c r="R6" s="228">
        <v>1</v>
      </c>
    </row>
    <row r="7" spans="2:18" x14ac:dyDescent="0.2">
      <c r="B7" s="227">
        <v>2</v>
      </c>
      <c r="C7" s="227" t="s">
        <v>518</v>
      </c>
      <c r="D7" s="228">
        <v>1</v>
      </c>
      <c r="E7" s="228">
        <v>1</v>
      </c>
      <c r="F7" s="228"/>
      <c r="G7" s="228"/>
      <c r="H7" s="228"/>
      <c r="I7" s="228">
        <v>1</v>
      </c>
      <c r="J7" s="228"/>
      <c r="K7" s="228"/>
      <c r="L7" s="228"/>
      <c r="M7" s="228"/>
      <c r="N7" s="228"/>
      <c r="O7" s="228"/>
      <c r="P7" s="228"/>
      <c r="Q7" s="228"/>
      <c r="R7" s="228"/>
    </row>
    <row r="8" spans="2:18" x14ac:dyDescent="0.2">
      <c r="B8" s="227">
        <v>3</v>
      </c>
      <c r="C8" s="227" t="s">
        <v>517</v>
      </c>
      <c r="D8" s="228">
        <v>1</v>
      </c>
      <c r="E8" s="228">
        <v>1</v>
      </c>
      <c r="F8" s="228"/>
      <c r="G8" s="228"/>
      <c r="H8" s="228"/>
      <c r="I8" s="228">
        <v>1</v>
      </c>
      <c r="J8" s="228"/>
      <c r="K8" s="228"/>
      <c r="L8" s="228"/>
      <c r="M8" s="228"/>
      <c r="N8" s="228"/>
      <c r="O8" s="228"/>
      <c r="P8" s="228"/>
      <c r="Q8" s="228"/>
      <c r="R8" s="228"/>
    </row>
    <row r="9" spans="2:18" x14ac:dyDescent="0.2">
      <c r="B9" s="227">
        <v>4</v>
      </c>
      <c r="C9" s="227" t="s">
        <v>523</v>
      </c>
      <c r="D9" s="228">
        <v>1</v>
      </c>
      <c r="E9" s="228">
        <v>1</v>
      </c>
      <c r="F9" s="228">
        <v>1</v>
      </c>
      <c r="G9" s="228"/>
      <c r="H9" s="228"/>
      <c r="I9" s="228">
        <v>1</v>
      </c>
      <c r="J9" s="228">
        <v>1</v>
      </c>
      <c r="K9" s="228"/>
      <c r="L9" s="228"/>
      <c r="M9" s="228"/>
      <c r="N9" s="228"/>
      <c r="O9" s="228"/>
      <c r="P9" s="228"/>
      <c r="Q9" s="228"/>
      <c r="R9" s="228"/>
    </row>
    <row r="10" spans="2:18" x14ac:dyDescent="0.2">
      <c r="B10" s="227">
        <v>5</v>
      </c>
      <c r="C10" s="227" t="s">
        <v>526</v>
      </c>
      <c r="D10" s="228">
        <v>1</v>
      </c>
      <c r="E10" s="228">
        <v>1</v>
      </c>
      <c r="F10" s="228"/>
      <c r="G10" s="228"/>
      <c r="H10" s="228"/>
      <c r="I10" s="228"/>
      <c r="J10" s="228"/>
      <c r="K10" s="228">
        <v>1</v>
      </c>
      <c r="L10" s="228"/>
      <c r="M10" s="228">
        <v>1</v>
      </c>
      <c r="N10" s="228"/>
      <c r="O10" s="228"/>
      <c r="P10" s="228"/>
      <c r="Q10" s="228"/>
      <c r="R10" s="228"/>
    </row>
    <row r="11" spans="2:18" x14ac:dyDescent="0.2">
      <c r="B11" s="227">
        <v>6</v>
      </c>
      <c r="C11" s="227" t="s">
        <v>527</v>
      </c>
      <c r="D11" s="228">
        <v>2</v>
      </c>
      <c r="E11" s="228">
        <v>2</v>
      </c>
      <c r="F11" s="228"/>
      <c r="G11" s="228"/>
      <c r="H11" s="228"/>
      <c r="I11" s="228">
        <v>1</v>
      </c>
      <c r="J11" s="228"/>
      <c r="K11" s="228"/>
      <c r="L11" s="228"/>
      <c r="M11" s="228"/>
      <c r="N11" s="228"/>
      <c r="O11" s="228">
        <v>1</v>
      </c>
      <c r="P11" s="228"/>
      <c r="Q11" s="228">
        <v>1</v>
      </c>
      <c r="R11" s="228"/>
    </row>
    <row r="12" spans="2:18" x14ac:dyDescent="0.2">
      <c r="B12" s="227">
        <v>7</v>
      </c>
      <c r="C12" s="227" t="s">
        <v>529</v>
      </c>
      <c r="D12" s="228">
        <v>1</v>
      </c>
      <c r="E12" s="228">
        <v>1</v>
      </c>
      <c r="F12" s="228"/>
      <c r="G12" s="228">
        <v>1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</row>
    <row r="13" spans="2:18" x14ac:dyDescent="0.2">
      <c r="B13" s="227">
        <v>8</v>
      </c>
      <c r="C13" s="227" t="s">
        <v>530</v>
      </c>
      <c r="D13" s="228">
        <v>2</v>
      </c>
      <c r="E13" s="228">
        <v>2</v>
      </c>
      <c r="F13" s="228">
        <v>1</v>
      </c>
      <c r="G13" s="228"/>
      <c r="H13" s="228"/>
      <c r="I13" s="228">
        <v>1</v>
      </c>
      <c r="J13" s="228">
        <v>1</v>
      </c>
      <c r="K13" s="228">
        <v>1</v>
      </c>
      <c r="L13" s="228"/>
      <c r="M13" s="228">
        <v>1</v>
      </c>
      <c r="N13" s="228"/>
      <c r="O13" s="228"/>
      <c r="P13" s="228"/>
      <c r="Q13" s="228"/>
      <c r="R13" s="228"/>
    </row>
    <row r="14" spans="2:18" x14ac:dyDescent="0.2">
      <c r="B14" s="227">
        <v>9</v>
      </c>
      <c r="C14" s="227" t="s">
        <v>477</v>
      </c>
      <c r="D14" s="228">
        <v>1</v>
      </c>
      <c r="E14" s="228">
        <v>1</v>
      </c>
      <c r="F14" s="228">
        <v>1</v>
      </c>
      <c r="G14" s="228"/>
      <c r="H14" s="228"/>
      <c r="I14" s="228">
        <v>1</v>
      </c>
      <c r="J14" s="228">
        <v>1</v>
      </c>
      <c r="K14" s="228"/>
      <c r="L14" s="228"/>
      <c r="M14" s="228"/>
      <c r="N14" s="228"/>
      <c r="O14" s="228"/>
      <c r="P14" s="228"/>
      <c r="Q14" s="228"/>
      <c r="R14" s="228"/>
    </row>
    <row r="15" spans="2:18" x14ac:dyDescent="0.2">
      <c r="B15" s="227">
        <v>10</v>
      </c>
      <c r="C15" s="227" t="s">
        <v>479</v>
      </c>
      <c r="D15" s="228">
        <v>1</v>
      </c>
      <c r="E15" s="228">
        <v>1</v>
      </c>
      <c r="F15" s="228">
        <v>1</v>
      </c>
      <c r="G15" s="228"/>
      <c r="H15" s="228"/>
      <c r="I15" s="228">
        <v>1</v>
      </c>
      <c r="J15" s="228">
        <v>1</v>
      </c>
      <c r="K15" s="228"/>
      <c r="L15" s="228"/>
      <c r="M15" s="228"/>
      <c r="N15" s="228"/>
      <c r="O15" s="228"/>
      <c r="P15" s="228"/>
      <c r="Q15" s="228"/>
      <c r="R15" s="228"/>
    </row>
    <row r="16" spans="2:18" x14ac:dyDescent="0.2">
      <c r="B16" s="227">
        <v>11</v>
      </c>
      <c r="C16" s="227" t="s">
        <v>486</v>
      </c>
      <c r="D16" s="228">
        <v>1</v>
      </c>
      <c r="E16" s="228">
        <v>1</v>
      </c>
      <c r="F16" s="228">
        <v>1</v>
      </c>
      <c r="G16" s="228"/>
      <c r="H16" s="228"/>
      <c r="I16" s="228"/>
      <c r="J16" s="228"/>
      <c r="K16" s="228"/>
      <c r="L16" s="228"/>
      <c r="M16" s="228"/>
      <c r="N16" s="228"/>
      <c r="O16" s="228">
        <v>1</v>
      </c>
      <c r="P16" s="228">
        <v>1</v>
      </c>
      <c r="Q16" s="228">
        <v>1</v>
      </c>
      <c r="R16" s="228">
        <v>1</v>
      </c>
    </row>
    <row r="17" spans="1:18" x14ac:dyDescent="0.2">
      <c r="B17" s="227">
        <v>12</v>
      </c>
      <c r="C17" s="227" t="s">
        <v>499</v>
      </c>
      <c r="D17" s="228">
        <v>1</v>
      </c>
      <c r="E17" s="228">
        <v>1</v>
      </c>
      <c r="F17" s="228"/>
      <c r="G17" s="228"/>
      <c r="H17" s="228"/>
      <c r="I17" s="228">
        <v>1</v>
      </c>
      <c r="J17" s="228"/>
      <c r="K17" s="228"/>
      <c r="L17" s="228"/>
      <c r="M17" s="228"/>
      <c r="N17" s="228"/>
      <c r="O17" s="228"/>
      <c r="P17" s="228"/>
      <c r="Q17" s="228"/>
      <c r="R17" s="228"/>
    </row>
    <row r="18" spans="1:18" x14ac:dyDescent="0.2">
      <c r="B18" s="227">
        <v>13</v>
      </c>
      <c r="C18" s="227" t="s">
        <v>502</v>
      </c>
      <c r="D18" s="228">
        <v>1</v>
      </c>
      <c r="E18" s="228">
        <v>1</v>
      </c>
      <c r="F18" s="228"/>
      <c r="G18" s="228"/>
      <c r="H18" s="228"/>
      <c r="I18" s="228">
        <v>1</v>
      </c>
      <c r="J18" s="228"/>
      <c r="K18" s="228"/>
      <c r="L18" s="228"/>
      <c r="M18" s="228"/>
      <c r="N18" s="228"/>
      <c r="O18" s="228"/>
      <c r="P18" s="228"/>
      <c r="Q18" s="228"/>
      <c r="R18" s="228"/>
    </row>
    <row r="19" spans="1:18" x14ac:dyDescent="0.2">
      <c r="B19" s="227">
        <v>14</v>
      </c>
      <c r="C19" s="227" t="s">
        <v>503</v>
      </c>
      <c r="D19" s="228">
        <v>5</v>
      </c>
      <c r="E19" s="228">
        <v>5</v>
      </c>
      <c r="F19" s="228">
        <v>4</v>
      </c>
      <c r="G19" s="228"/>
      <c r="H19" s="228"/>
      <c r="I19" s="228"/>
      <c r="J19" s="228"/>
      <c r="K19" s="228">
        <v>1</v>
      </c>
      <c r="L19" s="228"/>
      <c r="M19" s="228">
        <v>1</v>
      </c>
      <c r="N19" s="228"/>
      <c r="O19" s="228">
        <v>4</v>
      </c>
      <c r="P19" s="228">
        <v>4</v>
      </c>
      <c r="Q19" s="228">
        <v>4</v>
      </c>
      <c r="R19" s="228">
        <v>4</v>
      </c>
    </row>
    <row r="20" spans="1:18" x14ac:dyDescent="0.2">
      <c r="B20" s="227">
        <v>15</v>
      </c>
      <c r="C20" s="227" t="s">
        <v>505</v>
      </c>
      <c r="D20" s="228">
        <v>1</v>
      </c>
      <c r="E20" s="228">
        <v>1</v>
      </c>
      <c r="F20" s="228"/>
      <c r="G20" s="228"/>
      <c r="H20" s="228"/>
      <c r="I20" s="228">
        <v>1</v>
      </c>
      <c r="J20" s="228"/>
      <c r="K20" s="228"/>
      <c r="L20" s="228"/>
      <c r="M20" s="228"/>
      <c r="N20" s="228"/>
      <c r="O20" s="228"/>
      <c r="P20" s="228"/>
      <c r="Q20" s="228"/>
      <c r="R20" s="228"/>
    </row>
    <row r="21" spans="1:18" x14ac:dyDescent="0.2">
      <c r="B21" s="227">
        <v>16</v>
      </c>
      <c r="C21" s="227" t="s">
        <v>506</v>
      </c>
      <c r="D21" s="228">
        <v>1</v>
      </c>
      <c r="E21" s="228">
        <v>1</v>
      </c>
      <c r="F21" s="228"/>
      <c r="G21" s="228"/>
      <c r="H21" s="228"/>
      <c r="I21" s="228"/>
      <c r="J21" s="228"/>
      <c r="K21" s="228">
        <v>1</v>
      </c>
      <c r="L21" s="228"/>
      <c r="M21" s="228">
        <v>1</v>
      </c>
      <c r="N21" s="228"/>
      <c r="O21" s="228"/>
      <c r="P21" s="228"/>
      <c r="Q21" s="228"/>
      <c r="R21" s="228"/>
    </row>
    <row r="22" spans="1:18" x14ac:dyDescent="0.2">
      <c r="B22" s="227">
        <v>17</v>
      </c>
      <c r="C22" s="227" t="s">
        <v>508</v>
      </c>
      <c r="D22" s="228">
        <v>1</v>
      </c>
      <c r="E22" s="228">
        <v>1</v>
      </c>
      <c r="F22" s="228">
        <v>1</v>
      </c>
      <c r="G22" s="228"/>
      <c r="H22" s="228"/>
      <c r="I22" s="228"/>
      <c r="J22" s="228"/>
      <c r="K22" s="228"/>
      <c r="L22" s="228"/>
      <c r="M22" s="228"/>
      <c r="N22" s="228"/>
      <c r="O22" s="228">
        <v>1</v>
      </c>
      <c r="P22" s="228">
        <v>1</v>
      </c>
      <c r="Q22" s="228">
        <v>1</v>
      </c>
      <c r="R22" s="228">
        <v>1</v>
      </c>
    </row>
    <row r="23" spans="1:18" x14ac:dyDescent="0.2">
      <c r="B23" s="227">
        <v>18</v>
      </c>
      <c r="C23" s="227" t="s">
        <v>513</v>
      </c>
      <c r="D23" s="228">
        <v>1</v>
      </c>
      <c r="E23" s="228">
        <v>1</v>
      </c>
      <c r="F23" s="228">
        <v>1</v>
      </c>
      <c r="G23" s="228"/>
      <c r="H23" s="228"/>
      <c r="I23" s="228">
        <v>1</v>
      </c>
      <c r="J23" s="228">
        <v>1</v>
      </c>
      <c r="K23" s="228"/>
      <c r="L23" s="228"/>
      <c r="M23" s="228"/>
      <c r="N23" s="228"/>
      <c r="O23" s="228"/>
      <c r="P23" s="228"/>
      <c r="Q23" s="228"/>
      <c r="R23" s="228"/>
    </row>
    <row r="24" spans="1:18" s="225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s="225" customFormat="1" ht="12.7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14">
    <mergeCell ref="B1:B5"/>
    <mergeCell ref="C1:C5"/>
    <mergeCell ref="D1:D5"/>
    <mergeCell ref="E1:R1"/>
    <mergeCell ref="E2:F4"/>
    <mergeCell ref="G2:R2"/>
    <mergeCell ref="G3:H4"/>
    <mergeCell ref="I3:J4"/>
    <mergeCell ref="K3:N3"/>
    <mergeCell ref="O3:R3"/>
    <mergeCell ref="K4:L4"/>
    <mergeCell ref="M4:N4"/>
    <mergeCell ref="O4:P4"/>
    <mergeCell ref="Q4:R4"/>
  </mergeCells>
  <pageMargins left="0.7" right="0.7" top="0.75" bottom="0.75" header="0.3" footer="0.3"/>
  <pageSetup paperSize="9" scale="4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workbookViewId="0">
      <selection activeCell="C3" sqref="C3:D3"/>
    </sheetView>
  </sheetViews>
  <sheetFormatPr defaultColWidth="8.7109375" defaultRowHeight="12.75" x14ac:dyDescent="0.2"/>
  <cols>
    <col min="1" max="1" width="4.5703125" style="302" customWidth="1"/>
    <col min="2" max="2" width="5.140625" style="302" customWidth="1"/>
    <col min="3" max="3" width="55.28515625" style="302" customWidth="1"/>
    <col min="4" max="4" width="12.85546875" style="302" customWidth="1"/>
    <col min="5" max="5" width="9.140625" style="304" customWidth="1"/>
    <col min="6" max="252" width="8.7109375" style="302"/>
    <col min="253" max="253" width="4.5703125" style="302" customWidth="1"/>
    <col min="254" max="254" width="5.140625" style="302" customWidth="1"/>
    <col min="255" max="255" width="55.28515625" style="302" customWidth="1"/>
    <col min="256" max="256" width="8.140625" style="302" customWidth="1"/>
    <col min="257" max="260" width="12.85546875" style="302" customWidth="1"/>
    <col min="261" max="261" width="9.140625" style="302" customWidth="1"/>
    <col min="262" max="508" width="8.7109375" style="302"/>
    <col min="509" max="509" width="4.5703125" style="302" customWidth="1"/>
    <col min="510" max="510" width="5.140625" style="302" customWidth="1"/>
    <col min="511" max="511" width="55.28515625" style="302" customWidth="1"/>
    <col min="512" max="512" width="8.140625" style="302" customWidth="1"/>
    <col min="513" max="516" width="12.85546875" style="302" customWidth="1"/>
    <col min="517" max="517" width="9.140625" style="302" customWidth="1"/>
    <col min="518" max="764" width="8.7109375" style="302"/>
    <col min="765" max="765" width="4.5703125" style="302" customWidth="1"/>
    <col min="766" max="766" width="5.140625" style="302" customWidth="1"/>
    <col min="767" max="767" width="55.28515625" style="302" customWidth="1"/>
    <col min="768" max="768" width="8.140625" style="302" customWidth="1"/>
    <col min="769" max="772" width="12.85546875" style="302" customWidth="1"/>
    <col min="773" max="773" width="9.140625" style="302" customWidth="1"/>
    <col min="774" max="1020" width="8.7109375" style="302"/>
    <col min="1021" max="1021" width="4.5703125" style="302" customWidth="1"/>
    <col min="1022" max="1022" width="5.140625" style="302" customWidth="1"/>
    <col min="1023" max="1023" width="55.28515625" style="302" customWidth="1"/>
    <col min="1024" max="1024" width="8.140625" style="302" customWidth="1"/>
    <col min="1025" max="1028" width="12.85546875" style="302" customWidth="1"/>
    <col min="1029" max="1029" width="9.140625" style="302" customWidth="1"/>
    <col min="1030" max="1276" width="8.7109375" style="302"/>
    <col min="1277" max="1277" width="4.5703125" style="302" customWidth="1"/>
    <col min="1278" max="1278" width="5.140625" style="302" customWidth="1"/>
    <col min="1279" max="1279" width="55.28515625" style="302" customWidth="1"/>
    <col min="1280" max="1280" width="8.140625" style="302" customWidth="1"/>
    <col min="1281" max="1284" width="12.85546875" style="302" customWidth="1"/>
    <col min="1285" max="1285" width="9.140625" style="302" customWidth="1"/>
    <col min="1286" max="1532" width="8.7109375" style="302"/>
    <col min="1533" max="1533" width="4.5703125" style="302" customWidth="1"/>
    <col min="1534" max="1534" width="5.140625" style="302" customWidth="1"/>
    <col min="1535" max="1535" width="55.28515625" style="302" customWidth="1"/>
    <col min="1536" max="1536" width="8.140625" style="302" customWidth="1"/>
    <col min="1537" max="1540" width="12.85546875" style="302" customWidth="1"/>
    <col min="1541" max="1541" width="9.140625" style="302" customWidth="1"/>
    <col min="1542" max="1788" width="8.7109375" style="302"/>
    <col min="1789" max="1789" width="4.5703125" style="302" customWidth="1"/>
    <col min="1790" max="1790" width="5.140625" style="302" customWidth="1"/>
    <col min="1791" max="1791" width="55.28515625" style="302" customWidth="1"/>
    <col min="1792" max="1792" width="8.140625" style="302" customWidth="1"/>
    <col min="1793" max="1796" width="12.85546875" style="302" customWidth="1"/>
    <col min="1797" max="1797" width="9.140625" style="302" customWidth="1"/>
    <col min="1798" max="2044" width="8.7109375" style="302"/>
    <col min="2045" max="2045" width="4.5703125" style="302" customWidth="1"/>
    <col min="2046" max="2046" width="5.140625" style="302" customWidth="1"/>
    <col min="2047" max="2047" width="55.28515625" style="302" customWidth="1"/>
    <col min="2048" max="2048" width="8.140625" style="302" customWidth="1"/>
    <col min="2049" max="2052" width="12.85546875" style="302" customWidth="1"/>
    <col min="2053" max="2053" width="9.140625" style="302" customWidth="1"/>
    <col min="2054" max="2300" width="8.7109375" style="302"/>
    <col min="2301" max="2301" width="4.5703125" style="302" customWidth="1"/>
    <col min="2302" max="2302" width="5.140625" style="302" customWidth="1"/>
    <col min="2303" max="2303" width="55.28515625" style="302" customWidth="1"/>
    <col min="2304" max="2304" width="8.140625" style="302" customWidth="1"/>
    <col min="2305" max="2308" width="12.85546875" style="302" customWidth="1"/>
    <col min="2309" max="2309" width="9.140625" style="302" customWidth="1"/>
    <col min="2310" max="2556" width="8.7109375" style="302"/>
    <col min="2557" max="2557" width="4.5703125" style="302" customWidth="1"/>
    <col min="2558" max="2558" width="5.140625" style="302" customWidth="1"/>
    <col min="2559" max="2559" width="55.28515625" style="302" customWidth="1"/>
    <col min="2560" max="2560" width="8.140625" style="302" customWidth="1"/>
    <col min="2561" max="2564" width="12.85546875" style="302" customWidth="1"/>
    <col min="2565" max="2565" width="9.140625" style="302" customWidth="1"/>
    <col min="2566" max="2812" width="8.7109375" style="302"/>
    <col min="2813" max="2813" width="4.5703125" style="302" customWidth="1"/>
    <col min="2814" max="2814" width="5.140625" style="302" customWidth="1"/>
    <col min="2815" max="2815" width="55.28515625" style="302" customWidth="1"/>
    <col min="2816" max="2816" width="8.140625" style="302" customWidth="1"/>
    <col min="2817" max="2820" width="12.85546875" style="302" customWidth="1"/>
    <col min="2821" max="2821" width="9.140625" style="302" customWidth="1"/>
    <col min="2822" max="3068" width="8.7109375" style="302"/>
    <col min="3069" max="3069" width="4.5703125" style="302" customWidth="1"/>
    <col min="3070" max="3070" width="5.140625" style="302" customWidth="1"/>
    <col min="3071" max="3071" width="55.28515625" style="302" customWidth="1"/>
    <col min="3072" max="3072" width="8.140625" style="302" customWidth="1"/>
    <col min="3073" max="3076" width="12.85546875" style="302" customWidth="1"/>
    <col min="3077" max="3077" width="9.140625" style="302" customWidth="1"/>
    <col min="3078" max="3324" width="8.7109375" style="302"/>
    <col min="3325" max="3325" width="4.5703125" style="302" customWidth="1"/>
    <col min="3326" max="3326" width="5.140625" style="302" customWidth="1"/>
    <col min="3327" max="3327" width="55.28515625" style="302" customWidth="1"/>
    <col min="3328" max="3328" width="8.140625" style="302" customWidth="1"/>
    <col min="3329" max="3332" width="12.85546875" style="302" customWidth="1"/>
    <col min="3333" max="3333" width="9.140625" style="302" customWidth="1"/>
    <col min="3334" max="3580" width="8.7109375" style="302"/>
    <col min="3581" max="3581" width="4.5703125" style="302" customWidth="1"/>
    <col min="3582" max="3582" width="5.140625" style="302" customWidth="1"/>
    <col min="3583" max="3583" width="55.28515625" style="302" customWidth="1"/>
    <col min="3584" max="3584" width="8.140625" style="302" customWidth="1"/>
    <col min="3585" max="3588" width="12.85546875" style="302" customWidth="1"/>
    <col min="3589" max="3589" width="9.140625" style="302" customWidth="1"/>
    <col min="3590" max="3836" width="8.7109375" style="302"/>
    <col min="3837" max="3837" width="4.5703125" style="302" customWidth="1"/>
    <col min="3838" max="3838" width="5.140625" style="302" customWidth="1"/>
    <col min="3839" max="3839" width="55.28515625" style="302" customWidth="1"/>
    <col min="3840" max="3840" width="8.140625" style="302" customWidth="1"/>
    <col min="3841" max="3844" width="12.85546875" style="302" customWidth="1"/>
    <col min="3845" max="3845" width="9.140625" style="302" customWidth="1"/>
    <col min="3846" max="4092" width="8.7109375" style="302"/>
    <col min="4093" max="4093" width="4.5703125" style="302" customWidth="1"/>
    <col min="4094" max="4094" width="5.140625" style="302" customWidth="1"/>
    <col min="4095" max="4095" width="55.28515625" style="302" customWidth="1"/>
    <col min="4096" max="4096" width="8.140625" style="302" customWidth="1"/>
    <col min="4097" max="4100" width="12.85546875" style="302" customWidth="1"/>
    <col min="4101" max="4101" width="9.140625" style="302" customWidth="1"/>
    <col min="4102" max="4348" width="8.7109375" style="302"/>
    <col min="4349" max="4349" width="4.5703125" style="302" customWidth="1"/>
    <col min="4350" max="4350" width="5.140625" style="302" customWidth="1"/>
    <col min="4351" max="4351" width="55.28515625" style="302" customWidth="1"/>
    <col min="4352" max="4352" width="8.140625" style="302" customWidth="1"/>
    <col min="4353" max="4356" width="12.85546875" style="302" customWidth="1"/>
    <col min="4357" max="4357" width="9.140625" style="302" customWidth="1"/>
    <col min="4358" max="4604" width="8.7109375" style="302"/>
    <col min="4605" max="4605" width="4.5703125" style="302" customWidth="1"/>
    <col min="4606" max="4606" width="5.140625" style="302" customWidth="1"/>
    <col min="4607" max="4607" width="55.28515625" style="302" customWidth="1"/>
    <col min="4608" max="4608" width="8.140625" style="302" customWidth="1"/>
    <col min="4609" max="4612" width="12.85546875" style="302" customWidth="1"/>
    <col min="4613" max="4613" width="9.140625" style="302" customWidth="1"/>
    <col min="4614" max="4860" width="8.7109375" style="302"/>
    <col min="4861" max="4861" width="4.5703125" style="302" customWidth="1"/>
    <col min="4862" max="4862" width="5.140625" style="302" customWidth="1"/>
    <col min="4863" max="4863" width="55.28515625" style="302" customWidth="1"/>
    <col min="4864" max="4864" width="8.140625" style="302" customWidth="1"/>
    <col min="4865" max="4868" width="12.85546875" style="302" customWidth="1"/>
    <col min="4869" max="4869" width="9.140625" style="302" customWidth="1"/>
    <col min="4870" max="5116" width="8.7109375" style="302"/>
    <col min="5117" max="5117" width="4.5703125" style="302" customWidth="1"/>
    <col min="5118" max="5118" width="5.140625" style="302" customWidth="1"/>
    <col min="5119" max="5119" width="55.28515625" style="302" customWidth="1"/>
    <col min="5120" max="5120" width="8.140625" style="302" customWidth="1"/>
    <col min="5121" max="5124" width="12.85546875" style="302" customWidth="1"/>
    <col min="5125" max="5125" width="9.140625" style="302" customWidth="1"/>
    <col min="5126" max="5372" width="8.7109375" style="302"/>
    <col min="5373" max="5373" width="4.5703125" style="302" customWidth="1"/>
    <col min="5374" max="5374" width="5.140625" style="302" customWidth="1"/>
    <col min="5375" max="5375" width="55.28515625" style="302" customWidth="1"/>
    <col min="5376" max="5376" width="8.140625" style="302" customWidth="1"/>
    <col min="5377" max="5380" width="12.85546875" style="302" customWidth="1"/>
    <col min="5381" max="5381" width="9.140625" style="302" customWidth="1"/>
    <col min="5382" max="5628" width="8.7109375" style="302"/>
    <col min="5629" max="5629" width="4.5703125" style="302" customWidth="1"/>
    <col min="5630" max="5630" width="5.140625" style="302" customWidth="1"/>
    <col min="5631" max="5631" width="55.28515625" style="302" customWidth="1"/>
    <col min="5632" max="5632" width="8.140625" style="302" customWidth="1"/>
    <col min="5633" max="5636" width="12.85546875" style="302" customWidth="1"/>
    <col min="5637" max="5637" width="9.140625" style="302" customWidth="1"/>
    <col min="5638" max="5884" width="8.7109375" style="302"/>
    <col min="5885" max="5885" width="4.5703125" style="302" customWidth="1"/>
    <col min="5886" max="5886" width="5.140625" style="302" customWidth="1"/>
    <col min="5887" max="5887" width="55.28515625" style="302" customWidth="1"/>
    <col min="5888" max="5888" width="8.140625" style="302" customWidth="1"/>
    <col min="5889" max="5892" width="12.85546875" style="302" customWidth="1"/>
    <col min="5893" max="5893" width="9.140625" style="302" customWidth="1"/>
    <col min="5894" max="6140" width="8.7109375" style="302"/>
    <col min="6141" max="6141" width="4.5703125" style="302" customWidth="1"/>
    <col min="6142" max="6142" width="5.140625" style="302" customWidth="1"/>
    <col min="6143" max="6143" width="55.28515625" style="302" customWidth="1"/>
    <col min="6144" max="6144" width="8.140625" style="302" customWidth="1"/>
    <col min="6145" max="6148" width="12.85546875" style="302" customWidth="1"/>
    <col min="6149" max="6149" width="9.140625" style="302" customWidth="1"/>
    <col min="6150" max="6396" width="8.7109375" style="302"/>
    <col min="6397" max="6397" width="4.5703125" style="302" customWidth="1"/>
    <col min="6398" max="6398" width="5.140625" style="302" customWidth="1"/>
    <col min="6399" max="6399" width="55.28515625" style="302" customWidth="1"/>
    <col min="6400" max="6400" width="8.140625" style="302" customWidth="1"/>
    <col min="6401" max="6404" width="12.85546875" style="302" customWidth="1"/>
    <col min="6405" max="6405" width="9.140625" style="302" customWidth="1"/>
    <col min="6406" max="6652" width="8.7109375" style="302"/>
    <col min="6653" max="6653" width="4.5703125" style="302" customWidth="1"/>
    <col min="6654" max="6654" width="5.140625" style="302" customWidth="1"/>
    <col min="6655" max="6655" width="55.28515625" style="302" customWidth="1"/>
    <col min="6656" max="6656" width="8.140625" style="302" customWidth="1"/>
    <col min="6657" max="6660" width="12.85546875" style="302" customWidth="1"/>
    <col min="6661" max="6661" width="9.140625" style="302" customWidth="1"/>
    <col min="6662" max="6908" width="8.7109375" style="302"/>
    <col min="6909" max="6909" width="4.5703125" style="302" customWidth="1"/>
    <col min="6910" max="6910" width="5.140625" style="302" customWidth="1"/>
    <col min="6911" max="6911" width="55.28515625" style="302" customWidth="1"/>
    <col min="6912" max="6912" width="8.140625" style="302" customWidth="1"/>
    <col min="6913" max="6916" width="12.85546875" style="302" customWidth="1"/>
    <col min="6917" max="6917" width="9.140625" style="302" customWidth="1"/>
    <col min="6918" max="7164" width="8.7109375" style="302"/>
    <col min="7165" max="7165" width="4.5703125" style="302" customWidth="1"/>
    <col min="7166" max="7166" width="5.140625" style="302" customWidth="1"/>
    <col min="7167" max="7167" width="55.28515625" style="302" customWidth="1"/>
    <col min="7168" max="7168" width="8.140625" style="302" customWidth="1"/>
    <col min="7169" max="7172" width="12.85546875" style="302" customWidth="1"/>
    <col min="7173" max="7173" width="9.140625" style="302" customWidth="1"/>
    <col min="7174" max="7420" width="8.7109375" style="302"/>
    <col min="7421" max="7421" width="4.5703125" style="302" customWidth="1"/>
    <col min="7422" max="7422" width="5.140625" style="302" customWidth="1"/>
    <col min="7423" max="7423" width="55.28515625" style="302" customWidth="1"/>
    <col min="7424" max="7424" width="8.140625" style="302" customWidth="1"/>
    <col min="7425" max="7428" width="12.85546875" style="302" customWidth="1"/>
    <col min="7429" max="7429" width="9.140625" style="302" customWidth="1"/>
    <col min="7430" max="7676" width="8.7109375" style="302"/>
    <col min="7677" max="7677" width="4.5703125" style="302" customWidth="1"/>
    <col min="7678" max="7678" width="5.140625" style="302" customWidth="1"/>
    <col min="7679" max="7679" width="55.28515625" style="302" customWidth="1"/>
    <col min="7680" max="7680" width="8.140625" style="302" customWidth="1"/>
    <col min="7681" max="7684" width="12.85546875" style="302" customWidth="1"/>
    <col min="7685" max="7685" width="9.140625" style="302" customWidth="1"/>
    <col min="7686" max="7932" width="8.7109375" style="302"/>
    <col min="7933" max="7933" width="4.5703125" style="302" customWidth="1"/>
    <col min="7934" max="7934" width="5.140625" style="302" customWidth="1"/>
    <col min="7935" max="7935" width="55.28515625" style="302" customWidth="1"/>
    <col min="7936" max="7936" width="8.140625" style="302" customWidth="1"/>
    <col min="7937" max="7940" width="12.85546875" style="302" customWidth="1"/>
    <col min="7941" max="7941" width="9.140625" style="302" customWidth="1"/>
    <col min="7942" max="8188" width="8.7109375" style="302"/>
    <col min="8189" max="8189" width="4.5703125" style="302" customWidth="1"/>
    <col min="8190" max="8190" width="5.140625" style="302" customWidth="1"/>
    <col min="8191" max="8191" width="55.28515625" style="302" customWidth="1"/>
    <col min="8192" max="8192" width="8.140625" style="302" customWidth="1"/>
    <col min="8193" max="8196" width="12.85546875" style="302" customWidth="1"/>
    <col min="8197" max="8197" width="9.140625" style="302" customWidth="1"/>
    <col min="8198" max="8444" width="8.7109375" style="302"/>
    <col min="8445" max="8445" width="4.5703125" style="302" customWidth="1"/>
    <col min="8446" max="8446" width="5.140625" style="302" customWidth="1"/>
    <col min="8447" max="8447" width="55.28515625" style="302" customWidth="1"/>
    <col min="8448" max="8448" width="8.140625" style="302" customWidth="1"/>
    <col min="8449" max="8452" width="12.85546875" style="302" customWidth="1"/>
    <col min="8453" max="8453" width="9.140625" style="302" customWidth="1"/>
    <col min="8454" max="8700" width="8.7109375" style="302"/>
    <col min="8701" max="8701" width="4.5703125" style="302" customWidth="1"/>
    <col min="8702" max="8702" width="5.140625" style="302" customWidth="1"/>
    <col min="8703" max="8703" width="55.28515625" style="302" customWidth="1"/>
    <col min="8704" max="8704" width="8.140625" style="302" customWidth="1"/>
    <col min="8705" max="8708" width="12.85546875" style="302" customWidth="1"/>
    <col min="8709" max="8709" width="9.140625" style="302" customWidth="1"/>
    <col min="8710" max="8956" width="8.7109375" style="302"/>
    <col min="8957" max="8957" width="4.5703125" style="302" customWidth="1"/>
    <col min="8958" max="8958" width="5.140625" style="302" customWidth="1"/>
    <col min="8959" max="8959" width="55.28515625" style="302" customWidth="1"/>
    <col min="8960" max="8960" width="8.140625" style="302" customWidth="1"/>
    <col min="8961" max="8964" width="12.85546875" style="302" customWidth="1"/>
    <col min="8965" max="8965" width="9.140625" style="302" customWidth="1"/>
    <col min="8966" max="9212" width="8.7109375" style="302"/>
    <col min="9213" max="9213" width="4.5703125" style="302" customWidth="1"/>
    <col min="9214" max="9214" width="5.140625" style="302" customWidth="1"/>
    <col min="9215" max="9215" width="55.28515625" style="302" customWidth="1"/>
    <col min="9216" max="9216" width="8.140625" style="302" customWidth="1"/>
    <col min="9217" max="9220" width="12.85546875" style="302" customWidth="1"/>
    <col min="9221" max="9221" width="9.140625" style="302" customWidth="1"/>
    <col min="9222" max="9468" width="8.7109375" style="302"/>
    <col min="9469" max="9469" width="4.5703125" style="302" customWidth="1"/>
    <col min="9470" max="9470" width="5.140625" style="302" customWidth="1"/>
    <col min="9471" max="9471" width="55.28515625" style="302" customWidth="1"/>
    <col min="9472" max="9472" width="8.140625" style="302" customWidth="1"/>
    <col min="9473" max="9476" width="12.85546875" style="302" customWidth="1"/>
    <col min="9477" max="9477" width="9.140625" style="302" customWidth="1"/>
    <col min="9478" max="9724" width="8.7109375" style="302"/>
    <col min="9725" max="9725" width="4.5703125" style="302" customWidth="1"/>
    <col min="9726" max="9726" width="5.140625" style="302" customWidth="1"/>
    <col min="9727" max="9727" width="55.28515625" style="302" customWidth="1"/>
    <col min="9728" max="9728" width="8.140625" style="302" customWidth="1"/>
    <col min="9729" max="9732" width="12.85546875" style="302" customWidth="1"/>
    <col min="9733" max="9733" width="9.140625" style="302" customWidth="1"/>
    <col min="9734" max="9980" width="8.7109375" style="302"/>
    <col min="9981" max="9981" width="4.5703125" style="302" customWidth="1"/>
    <col min="9982" max="9982" width="5.140625" style="302" customWidth="1"/>
    <col min="9983" max="9983" width="55.28515625" style="302" customWidth="1"/>
    <col min="9984" max="9984" width="8.140625" style="302" customWidth="1"/>
    <col min="9985" max="9988" width="12.85546875" style="302" customWidth="1"/>
    <col min="9989" max="9989" width="9.140625" style="302" customWidth="1"/>
    <col min="9990" max="10236" width="8.7109375" style="302"/>
    <col min="10237" max="10237" width="4.5703125" style="302" customWidth="1"/>
    <col min="10238" max="10238" width="5.140625" style="302" customWidth="1"/>
    <col min="10239" max="10239" width="55.28515625" style="302" customWidth="1"/>
    <col min="10240" max="10240" width="8.140625" style="302" customWidth="1"/>
    <col min="10241" max="10244" width="12.85546875" style="302" customWidth="1"/>
    <col min="10245" max="10245" width="9.140625" style="302" customWidth="1"/>
    <col min="10246" max="10492" width="8.7109375" style="302"/>
    <col min="10493" max="10493" width="4.5703125" style="302" customWidth="1"/>
    <col min="10494" max="10494" width="5.140625" style="302" customWidth="1"/>
    <col min="10495" max="10495" width="55.28515625" style="302" customWidth="1"/>
    <col min="10496" max="10496" width="8.140625" style="302" customWidth="1"/>
    <col min="10497" max="10500" width="12.85546875" style="302" customWidth="1"/>
    <col min="10501" max="10501" width="9.140625" style="302" customWidth="1"/>
    <col min="10502" max="10748" width="8.7109375" style="302"/>
    <col min="10749" max="10749" width="4.5703125" style="302" customWidth="1"/>
    <col min="10750" max="10750" width="5.140625" style="302" customWidth="1"/>
    <col min="10751" max="10751" width="55.28515625" style="302" customWidth="1"/>
    <col min="10752" max="10752" width="8.140625" style="302" customWidth="1"/>
    <col min="10753" max="10756" width="12.85546875" style="302" customWidth="1"/>
    <col min="10757" max="10757" width="9.140625" style="302" customWidth="1"/>
    <col min="10758" max="11004" width="8.7109375" style="302"/>
    <col min="11005" max="11005" width="4.5703125" style="302" customWidth="1"/>
    <col min="11006" max="11006" width="5.140625" style="302" customWidth="1"/>
    <col min="11007" max="11007" width="55.28515625" style="302" customWidth="1"/>
    <col min="11008" max="11008" width="8.140625" style="302" customWidth="1"/>
    <col min="11009" max="11012" width="12.85546875" style="302" customWidth="1"/>
    <col min="11013" max="11013" width="9.140625" style="302" customWidth="1"/>
    <col min="11014" max="11260" width="8.7109375" style="302"/>
    <col min="11261" max="11261" width="4.5703125" style="302" customWidth="1"/>
    <col min="11262" max="11262" width="5.140625" style="302" customWidth="1"/>
    <col min="11263" max="11263" width="55.28515625" style="302" customWidth="1"/>
    <col min="11264" max="11264" width="8.140625" style="302" customWidth="1"/>
    <col min="11265" max="11268" width="12.85546875" style="302" customWidth="1"/>
    <col min="11269" max="11269" width="9.140625" style="302" customWidth="1"/>
    <col min="11270" max="11516" width="8.7109375" style="302"/>
    <col min="11517" max="11517" width="4.5703125" style="302" customWidth="1"/>
    <col min="11518" max="11518" width="5.140625" style="302" customWidth="1"/>
    <col min="11519" max="11519" width="55.28515625" style="302" customWidth="1"/>
    <col min="11520" max="11520" width="8.140625" style="302" customWidth="1"/>
    <col min="11521" max="11524" width="12.85546875" style="302" customWidth="1"/>
    <col min="11525" max="11525" width="9.140625" style="302" customWidth="1"/>
    <col min="11526" max="11772" width="8.7109375" style="302"/>
    <col min="11773" max="11773" width="4.5703125" style="302" customWidth="1"/>
    <col min="11774" max="11774" width="5.140625" style="302" customWidth="1"/>
    <col min="11775" max="11775" width="55.28515625" style="302" customWidth="1"/>
    <col min="11776" max="11776" width="8.140625" style="302" customWidth="1"/>
    <col min="11777" max="11780" width="12.85546875" style="302" customWidth="1"/>
    <col min="11781" max="11781" width="9.140625" style="302" customWidth="1"/>
    <col min="11782" max="12028" width="8.7109375" style="302"/>
    <col min="12029" max="12029" width="4.5703125" style="302" customWidth="1"/>
    <col min="12030" max="12030" width="5.140625" style="302" customWidth="1"/>
    <col min="12031" max="12031" width="55.28515625" style="302" customWidth="1"/>
    <col min="12032" max="12032" width="8.140625" style="302" customWidth="1"/>
    <col min="12033" max="12036" width="12.85546875" style="302" customWidth="1"/>
    <col min="12037" max="12037" width="9.140625" style="302" customWidth="1"/>
    <col min="12038" max="12284" width="8.7109375" style="302"/>
    <col min="12285" max="12285" width="4.5703125" style="302" customWidth="1"/>
    <col min="12286" max="12286" width="5.140625" style="302" customWidth="1"/>
    <col min="12287" max="12287" width="55.28515625" style="302" customWidth="1"/>
    <col min="12288" max="12288" width="8.140625" style="302" customWidth="1"/>
    <col min="12289" max="12292" width="12.85546875" style="302" customWidth="1"/>
    <col min="12293" max="12293" width="9.140625" style="302" customWidth="1"/>
    <col min="12294" max="12540" width="8.7109375" style="302"/>
    <col min="12541" max="12541" width="4.5703125" style="302" customWidth="1"/>
    <col min="12542" max="12542" width="5.140625" style="302" customWidth="1"/>
    <col min="12543" max="12543" width="55.28515625" style="302" customWidth="1"/>
    <col min="12544" max="12544" width="8.140625" style="302" customWidth="1"/>
    <col min="12545" max="12548" width="12.85546875" style="302" customWidth="1"/>
    <col min="12549" max="12549" width="9.140625" style="302" customWidth="1"/>
    <col min="12550" max="12796" width="8.7109375" style="302"/>
    <col min="12797" max="12797" width="4.5703125" style="302" customWidth="1"/>
    <col min="12798" max="12798" width="5.140625" style="302" customWidth="1"/>
    <col min="12799" max="12799" width="55.28515625" style="302" customWidth="1"/>
    <col min="12800" max="12800" width="8.140625" style="302" customWidth="1"/>
    <col min="12801" max="12804" width="12.85546875" style="302" customWidth="1"/>
    <col min="12805" max="12805" width="9.140625" style="302" customWidth="1"/>
    <col min="12806" max="13052" width="8.7109375" style="302"/>
    <col min="13053" max="13053" width="4.5703125" style="302" customWidth="1"/>
    <col min="13054" max="13054" width="5.140625" style="302" customWidth="1"/>
    <col min="13055" max="13055" width="55.28515625" style="302" customWidth="1"/>
    <col min="13056" max="13056" width="8.140625" style="302" customWidth="1"/>
    <col min="13057" max="13060" width="12.85546875" style="302" customWidth="1"/>
    <col min="13061" max="13061" width="9.140625" style="302" customWidth="1"/>
    <col min="13062" max="13308" width="8.7109375" style="302"/>
    <col min="13309" max="13309" width="4.5703125" style="302" customWidth="1"/>
    <col min="13310" max="13310" width="5.140625" style="302" customWidth="1"/>
    <col min="13311" max="13311" width="55.28515625" style="302" customWidth="1"/>
    <col min="13312" max="13312" width="8.140625" style="302" customWidth="1"/>
    <col min="13313" max="13316" width="12.85546875" style="302" customWidth="1"/>
    <col min="13317" max="13317" width="9.140625" style="302" customWidth="1"/>
    <col min="13318" max="13564" width="8.7109375" style="302"/>
    <col min="13565" max="13565" width="4.5703125" style="302" customWidth="1"/>
    <col min="13566" max="13566" width="5.140625" style="302" customWidth="1"/>
    <col min="13567" max="13567" width="55.28515625" style="302" customWidth="1"/>
    <col min="13568" max="13568" width="8.140625" style="302" customWidth="1"/>
    <col min="13569" max="13572" width="12.85546875" style="302" customWidth="1"/>
    <col min="13573" max="13573" width="9.140625" style="302" customWidth="1"/>
    <col min="13574" max="13820" width="8.7109375" style="302"/>
    <col min="13821" max="13821" width="4.5703125" style="302" customWidth="1"/>
    <col min="13822" max="13822" width="5.140625" style="302" customWidth="1"/>
    <col min="13823" max="13823" width="55.28515625" style="302" customWidth="1"/>
    <col min="13824" max="13824" width="8.140625" style="302" customWidth="1"/>
    <col min="13825" max="13828" width="12.85546875" style="302" customWidth="1"/>
    <col min="13829" max="13829" width="9.140625" style="302" customWidth="1"/>
    <col min="13830" max="14076" width="8.7109375" style="302"/>
    <col min="14077" max="14077" width="4.5703125" style="302" customWidth="1"/>
    <col min="14078" max="14078" width="5.140625" style="302" customWidth="1"/>
    <col min="14079" max="14079" width="55.28515625" style="302" customWidth="1"/>
    <col min="14080" max="14080" width="8.140625" style="302" customWidth="1"/>
    <col min="14081" max="14084" width="12.85546875" style="302" customWidth="1"/>
    <col min="14085" max="14085" width="9.140625" style="302" customWidth="1"/>
    <col min="14086" max="14332" width="8.7109375" style="302"/>
    <col min="14333" max="14333" width="4.5703125" style="302" customWidth="1"/>
    <col min="14334" max="14334" width="5.140625" style="302" customWidth="1"/>
    <col min="14335" max="14335" width="55.28515625" style="302" customWidth="1"/>
    <col min="14336" max="14336" width="8.140625" style="302" customWidth="1"/>
    <col min="14337" max="14340" width="12.85546875" style="302" customWidth="1"/>
    <col min="14341" max="14341" width="9.140625" style="302" customWidth="1"/>
    <col min="14342" max="14588" width="8.7109375" style="302"/>
    <col min="14589" max="14589" width="4.5703125" style="302" customWidth="1"/>
    <col min="14590" max="14590" width="5.140625" style="302" customWidth="1"/>
    <col min="14591" max="14591" width="55.28515625" style="302" customWidth="1"/>
    <col min="14592" max="14592" width="8.140625" style="302" customWidth="1"/>
    <col min="14593" max="14596" width="12.85546875" style="302" customWidth="1"/>
    <col min="14597" max="14597" width="9.140625" style="302" customWidth="1"/>
    <col min="14598" max="14844" width="8.7109375" style="302"/>
    <col min="14845" max="14845" width="4.5703125" style="302" customWidth="1"/>
    <col min="14846" max="14846" width="5.140625" style="302" customWidth="1"/>
    <col min="14847" max="14847" width="55.28515625" style="302" customWidth="1"/>
    <col min="14848" max="14848" width="8.140625" style="302" customWidth="1"/>
    <col min="14849" max="14852" width="12.85546875" style="302" customWidth="1"/>
    <col min="14853" max="14853" width="9.140625" style="302" customWidth="1"/>
    <col min="14854" max="15100" width="8.7109375" style="302"/>
    <col min="15101" max="15101" width="4.5703125" style="302" customWidth="1"/>
    <col min="15102" max="15102" width="5.140625" style="302" customWidth="1"/>
    <col min="15103" max="15103" width="55.28515625" style="302" customWidth="1"/>
    <col min="15104" max="15104" width="8.140625" style="302" customWidth="1"/>
    <col min="15105" max="15108" width="12.85546875" style="302" customWidth="1"/>
    <col min="15109" max="15109" width="9.140625" style="302" customWidth="1"/>
    <col min="15110" max="15356" width="8.7109375" style="302"/>
    <col min="15357" max="15357" width="4.5703125" style="302" customWidth="1"/>
    <col min="15358" max="15358" width="5.140625" style="302" customWidth="1"/>
    <col min="15359" max="15359" width="55.28515625" style="302" customWidth="1"/>
    <col min="15360" max="15360" width="8.140625" style="302" customWidth="1"/>
    <col min="15361" max="15364" width="12.85546875" style="302" customWidth="1"/>
    <col min="15365" max="15365" width="9.140625" style="302" customWidth="1"/>
    <col min="15366" max="15612" width="8.7109375" style="302"/>
    <col min="15613" max="15613" width="4.5703125" style="302" customWidth="1"/>
    <col min="15614" max="15614" width="5.140625" style="302" customWidth="1"/>
    <col min="15615" max="15615" width="55.28515625" style="302" customWidth="1"/>
    <col min="15616" max="15616" width="8.140625" style="302" customWidth="1"/>
    <col min="15617" max="15620" width="12.85546875" style="302" customWidth="1"/>
    <col min="15621" max="15621" width="9.140625" style="302" customWidth="1"/>
    <col min="15622" max="15868" width="8.7109375" style="302"/>
    <col min="15869" max="15869" width="4.5703125" style="302" customWidth="1"/>
    <col min="15870" max="15870" width="5.140625" style="302" customWidth="1"/>
    <col min="15871" max="15871" width="55.28515625" style="302" customWidth="1"/>
    <col min="15872" max="15872" width="8.140625" style="302" customWidth="1"/>
    <col min="15873" max="15876" width="12.85546875" style="302" customWidth="1"/>
    <col min="15877" max="15877" width="9.140625" style="302" customWidth="1"/>
    <col min="15878" max="16124" width="8.7109375" style="302"/>
    <col min="16125" max="16125" width="4.5703125" style="302" customWidth="1"/>
    <col min="16126" max="16126" width="5.140625" style="302" customWidth="1"/>
    <col min="16127" max="16127" width="55.28515625" style="302" customWidth="1"/>
    <col min="16128" max="16128" width="8.140625" style="302" customWidth="1"/>
    <col min="16129" max="16132" width="12.85546875" style="302" customWidth="1"/>
    <col min="16133" max="16133" width="9.140625" style="302" customWidth="1"/>
    <col min="16134" max="16384" width="8.7109375" style="302"/>
  </cols>
  <sheetData>
    <row r="1" spans="1:6" ht="22.5" customHeight="1" x14ac:dyDescent="0.2">
      <c r="C1" s="303"/>
      <c r="D1" s="303"/>
    </row>
    <row r="2" spans="1:6" ht="15.75" customHeight="1" x14ac:dyDescent="0.2">
      <c r="A2" s="305"/>
      <c r="B2" s="305"/>
      <c r="C2" s="305"/>
      <c r="D2" s="305"/>
    </row>
    <row r="3" spans="1:6" ht="15" customHeight="1" x14ac:dyDescent="0.2">
      <c r="C3" s="301" t="s">
        <v>550</v>
      </c>
      <c r="D3" s="301"/>
    </row>
    <row r="4" spans="1:6" ht="15.75" customHeight="1" x14ac:dyDescent="0.25">
      <c r="C4" s="308"/>
      <c r="D4" s="347"/>
    </row>
    <row r="5" spans="1:6" ht="25.5" customHeight="1" x14ac:dyDescent="0.2">
      <c r="A5" s="349"/>
      <c r="B5" s="350"/>
      <c r="C5" s="351"/>
      <c r="D5" s="348" t="s">
        <v>549</v>
      </c>
      <c r="E5" s="307"/>
    </row>
    <row r="6" spans="1:6" ht="15" customHeight="1" x14ac:dyDescent="0.2">
      <c r="A6" s="344" t="s">
        <v>532</v>
      </c>
      <c r="B6" s="345"/>
      <c r="C6" s="346"/>
      <c r="D6" s="357">
        <f>D7+D12+D23</f>
        <v>86704</v>
      </c>
      <c r="E6" s="307"/>
    </row>
    <row r="7" spans="1:6" ht="15" customHeight="1" x14ac:dyDescent="0.2">
      <c r="A7" s="341" t="s">
        <v>533</v>
      </c>
      <c r="B7" s="342"/>
      <c r="C7" s="343"/>
      <c r="D7" s="352">
        <v>83739</v>
      </c>
      <c r="E7" s="307"/>
    </row>
    <row r="8" spans="1:6" ht="15" customHeight="1" x14ac:dyDescent="0.2">
      <c r="A8" s="311"/>
      <c r="B8" s="340" t="s">
        <v>534</v>
      </c>
      <c r="C8" s="312"/>
      <c r="D8" s="352"/>
      <c r="E8" s="307"/>
    </row>
    <row r="9" spans="1:6" ht="15" customHeight="1" x14ac:dyDescent="0.2">
      <c r="A9" s="313"/>
      <c r="B9" s="314"/>
      <c r="C9" s="315" t="s">
        <v>195</v>
      </c>
      <c r="D9" s="353">
        <v>81160</v>
      </c>
      <c r="E9" s="307"/>
    </row>
    <row r="10" spans="1:6" ht="15" customHeight="1" x14ac:dyDescent="0.2">
      <c r="A10" s="313"/>
      <c r="B10" s="316"/>
      <c r="C10" s="317" t="s">
        <v>535</v>
      </c>
      <c r="D10" s="353">
        <v>534</v>
      </c>
      <c r="E10" s="307"/>
    </row>
    <row r="11" spans="1:6" ht="15" customHeight="1" x14ac:dyDescent="0.2">
      <c r="A11" s="313"/>
      <c r="B11" s="316"/>
      <c r="C11" s="318" t="s">
        <v>536</v>
      </c>
      <c r="D11" s="353">
        <v>2045</v>
      </c>
      <c r="E11" s="307"/>
    </row>
    <row r="12" spans="1:6" ht="15" customHeight="1" x14ac:dyDescent="0.2">
      <c r="A12" s="319"/>
      <c r="B12" s="339" t="s">
        <v>537</v>
      </c>
      <c r="C12" s="320"/>
      <c r="D12" s="358">
        <v>153</v>
      </c>
      <c r="E12" s="321"/>
      <c r="F12" s="322"/>
    </row>
    <row r="13" spans="1:6" ht="15" customHeight="1" x14ac:dyDescent="0.2">
      <c r="A13" s="319"/>
      <c r="B13" s="339" t="s">
        <v>538</v>
      </c>
      <c r="C13" s="320"/>
      <c r="D13" s="353">
        <f>D14+D16+D17+D18+D19+D20+D21+D22</f>
        <v>113</v>
      </c>
      <c r="E13" s="307"/>
    </row>
    <row r="14" spans="1:6" ht="15" customHeight="1" x14ac:dyDescent="0.2">
      <c r="A14" s="323"/>
      <c r="B14" s="324" t="s">
        <v>539</v>
      </c>
      <c r="C14" s="325"/>
      <c r="D14" s="354">
        <v>7</v>
      </c>
      <c r="E14" s="307"/>
      <c r="F14" s="326"/>
    </row>
    <row r="15" spans="1:6" ht="26.25" customHeight="1" x14ac:dyDescent="0.2">
      <c r="A15" s="327"/>
      <c r="B15" s="328"/>
      <c r="C15" s="329" t="s">
        <v>540</v>
      </c>
      <c r="D15" s="354"/>
      <c r="E15" s="307"/>
      <c r="F15" s="326"/>
    </row>
    <row r="16" spans="1:6" ht="15" customHeight="1" x14ac:dyDescent="0.2">
      <c r="A16" s="330"/>
      <c r="B16" s="331"/>
      <c r="C16" s="332" t="s">
        <v>541</v>
      </c>
      <c r="D16" s="355">
        <v>72</v>
      </c>
      <c r="E16" s="307"/>
      <c r="F16" s="326"/>
    </row>
    <row r="17" spans="1:6" ht="15" customHeight="1" x14ac:dyDescent="0.2">
      <c r="A17" s="319"/>
      <c r="B17" s="333"/>
      <c r="C17" s="334" t="s">
        <v>542</v>
      </c>
      <c r="D17" s="355">
        <v>2</v>
      </c>
      <c r="E17" s="307"/>
      <c r="F17" s="326"/>
    </row>
    <row r="18" spans="1:6" ht="15" customHeight="1" x14ac:dyDescent="0.2">
      <c r="A18" s="330"/>
      <c r="B18" s="331"/>
      <c r="C18" s="332" t="s">
        <v>543</v>
      </c>
      <c r="D18" s="355">
        <v>13</v>
      </c>
      <c r="E18" s="307"/>
      <c r="F18" s="326"/>
    </row>
    <row r="19" spans="1:6" ht="15" customHeight="1" x14ac:dyDescent="0.2">
      <c r="A19" s="319"/>
      <c r="B19" s="333"/>
      <c r="C19" s="334" t="s">
        <v>544</v>
      </c>
      <c r="D19" s="355">
        <v>9</v>
      </c>
      <c r="E19" s="307"/>
      <c r="F19" s="326"/>
    </row>
    <row r="20" spans="1:6" ht="15" customHeight="1" x14ac:dyDescent="0.2">
      <c r="A20" s="330"/>
      <c r="B20" s="331"/>
      <c r="C20" s="335" t="s">
        <v>545</v>
      </c>
      <c r="D20" s="355">
        <v>3</v>
      </c>
      <c r="E20" s="307"/>
      <c r="F20" s="326"/>
    </row>
    <row r="21" spans="1:6" ht="15" customHeight="1" x14ac:dyDescent="0.2">
      <c r="A21" s="319"/>
      <c r="B21" s="333"/>
      <c r="C21" s="336" t="s">
        <v>546</v>
      </c>
      <c r="D21" s="356">
        <v>0</v>
      </c>
      <c r="E21" s="307"/>
      <c r="F21" s="326"/>
    </row>
    <row r="22" spans="1:6" ht="15" customHeight="1" x14ac:dyDescent="0.2">
      <c r="A22" s="330"/>
      <c r="B22" s="331"/>
      <c r="C22" s="335" t="s">
        <v>547</v>
      </c>
      <c r="D22" s="356">
        <v>7</v>
      </c>
      <c r="E22" s="307"/>
      <c r="F22" s="326"/>
    </row>
    <row r="23" spans="1:6" ht="15" customHeight="1" x14ac:dyDescent="0.2">
      <c r="A23" s="319"/>
      <c r="B23" s="339" t="s">
        <v>548</v>
      </c>
      <c r="C23" s="320"/>
      <c r="D23" s="356">
        <v>2812</v>
      </c>
      <c r="E23" s="307"/>
      <c r="F23" s="326"/>
    </row>
    <row r="24" spans="1:6" ht="15" customHeight="1" x14ac:dyDescent="0.2">
      <c r="E24" s="307"/>
    </row>
    <row r="25" spans="1:6" ht="15" customHeight="1" x14ac:dyDescent="0.2">
      <c r="E25" s="307"/>
    </row>
    <row r="26" spans="1:6" ht="15" customHeight="1" x14ac:dyDescent="0.2">
      <c r="A26" s="309"/>
      <c r="B26" s="306"/>
      <c r="C26" s="337"/>
      <c r="D26" s="310"/>
    </row>
    <row r="27" spans="1:6" ht="15" customHeight="1" x14ac:dyDescent="0.2">
      <c r="A27" s="309"/>
      <c r="B27" s="306"/>
      <c r="C27" s="337"/>
      <c r="D27" s="310"/>
    </row>
    <row r="28" spans="1:6" ht="15" customHeight="1" x14ac:dyDescent="0.2">
      <c r="A28" s="309"/>
      <c r="B28" s="338"/>
      <c r="C28" s="338"/>
      <c r="D28" s="310"/>
    </row>
    <row r="29" spans="1:6" ht="15" customHeight="1" x14ac:dyDescent="0.2">
      <c r="A29" s="309"/>
      <c r="B29" s="309"/>
      <c r="C29" s="309"/>
      <c r="D29" s="310"/>
    </row>
    <row r="30" spans="1:6" ht="15" customHeight="1" x14ac:dyDescent="0.2">
      <c r="E30" s="302"/>
    </row>
    <row r="31" spans="1:6" ht="15" customHeight="1" x14ac:dyDescent="0.2">
      <c r="E31" s="302"/>
    </row>
    <row r="32" spans="1:6" ht="15" customHeight="1" x14ac:dyDescent="0.2">
      <c r="D32" s="304"/>
      <c r="E32" s="306"/>
    </row>
    <row r="33" spans="4:5" ht="15" customHeight="1" x14ac:dyDescent="0.2">
      <c r="D33" s="304"/>
      <c r="E33" s="306"/>
    </row>
    <row r="34" spans="4:5" ht="15" customHeight="1" x14ac:dyDescent="0.2">
      <c r="D34" s="304"/>
      <c r="E34" s="306"/>
    </row>
    <row r="35" spans="4:5" ht="15" customHeight="1" x14ac:dyDescent="0.2">
      <c r="D35" s="304"/>
      <c r="E35" s="306"/>
    </row>
    <row r="36" spans="4:5" ht="15" customHeight="1" x14ac:dyDescent="0.2">
      <c r="D36" s="304"/>
      <c r="E36" s="306"/>
    </row>
  </sheetData>
  <mergeCells count="13">
    <mergeCell ref="B13:C13"/>
    <mergeCell ref="B12:C12"/>
    <mergeCell ref="B8:C8"/>
    <mergeCell ref="C3:D3"/>
    <mergeCell ref="B23:C23"/>
    <mergeCell ref="B28:C28"/>
    <mergeCell ref="D7:D8"/>
    <mergeCell ref="D14:D15"/>
    <mergeCell ref="A6:C6"/>
    <mergeCell ref="A7:C7"/>
    <mergeCell ref="C1:D1"/>
    <mergeCell ref="A2:D2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P13"/>
  <sheetViews>
    <sheetView view="pageBreakPreview" topLeftCell="B1" workbookViewId="0">
      <selection activeCell="D10" sqref="D10:E10"/>
    </sheetView>
  </sheetViews>
  <sheetFormatPr defaultRowHeight="10.5" x14ac:dyDescent="0.15"/>
  <cols>
    <col min="1" max="1" width="2" style="1" customWidth="1"/>
    <col min="2" max="2" width="9.140625" style="1"/>
    <col min="3" max="3" width="4" style="1" customWidth="1"/>
    <col min="4" max="4" width="8.85546875" style="1" customWidth="1"/>
    <col min="5" max="5" width="10.140625" style="1" customWidth="1"/>
    <col min="6" max="6" width="10.28515625" style="1" customWidth="1"/>
    <col min="7" max="7" width="13.5703125" style="1" customWidth="1"/>
    <col min="8" max="8" width="16.42578125" style="1" customWidth="1"/>
    <col min="9" max="9" width="17.28515625" style="1" bestFit="1" customWidth="1"/>
    <col min="10" max="10" width="2" style="1" customWidth="1"/>
    <col min="11" max="16384" width="9.140625" style="1"/>
  </cols>
  <sheetData>
    <row r="2" spans="2:16" x14ac:dyDescent="0.15">
      <c r="B2" s="245" t="s">
        <v>315</v>
      </c>
      <c r="C2" s="245"/>
      <c r="D2" s="245"/>
      <c r="E2" s="245"/>
      <c r="F2" s="245"/>
      <c r="G2" s="245"/>
      <c r="H2" s="245"/>
    </row>
    <row r="3" spans="2:16" x14ac:dyDescent="0.15">
      <c r="B3" s="37"/>
      <c r="C3" s="37"/>
      <c r="D3" s="25"/>
      <c r="E3" s="25"/>
      <c r="F3" s="25"/>
      <c r="G3" s="25"/>
      <c r="H3" s="39"/>
    </row>
    <row r="4" spans="2:16" s="86" customFormat="1" ht="12.75" x14ac:dyDescent="0.2">
      <c r="B4" s="101" t="s">
        <v>402</v>
      </c>
      <c r="C4" s="104"/>
      <c r="D4" s="105"/>
      <c r="E4" s="105"/>
      <c r="F4" s="88"/>
      <c r="G4" s="88"/>
      <c r="H4" s="87" t="s">
        <v>409</v>
      </c>
    </row>
    <row r="5" spans="2:16" x14ac:dyDescent="0.15">
      <c r="B5" s="242"/>
      <c r="C5" s="242" t="s">
        <v>117</v>
      </c>
      <c r="D5" s="242" t="s">
        <v>118</v>
      </c>
      <c r="E5" s="242"/>
      <c r="F5" s="242"/>
      <c r="G5" s="242"/>
      <c r="H5" s="242"/>
    </row>
    <row r="6" spans="2:16" ht="25.5" customHeight="1" x14ac:dyDescent="0.15">
      <c r="B6" s="242"/>
      <c r="C6" s="242"/>
      <c r="D6" s="242" t="s">
        <v>119</v>
      </c>
      <c r="E6" s="242" t="s">
        <v>120</v>
      </c>
      <c r="F6" s="242" t="s">
        <v>121</v>
      </c>
      <c r="G6" s="242" t="s">
        <v>256</v>
      </c>
      <c r="H6" s="242"/>
    </row>
    <row r="7" spans="2:16" ht="31.5" customHeight="1" x14ac:dyDescent="0.15">
      <c r="B7" s="242"/>
      <c r="C7" s="242"/>
      <c r="D7" s="242"/>
      <c r="E7" s="242"/>
      <c r="F7" s="242"/>
      <c r="G7" s="8" t="s">
        <v>257</v>
      </c>
      <c r="H7" s="8" t="s">
        <v>258</v>
      </c>
    </row>
    <row r="8" spans="2:16" x14ac:dyDescent="0.15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 t="s">
        <v>236</v>
      </c>
    </row>
    <row r="9" spans="2:16" ht="15.75" customHeight="1" x14ac:dyDescent="0.15">
      <c r="B9" s="10" t="s">
        <v>80</v>
      </c>
      <c r="C9" s="73">
        <v>1</v>
      </c>
      <c r="D9" s="140"/>
      <c r="E9" s="140"/>
      <c r="F9" s="140"/>
      <c r="G9" s="140"/>
      <c r="H9" s="140"/>
    </row>
    <row r="10" spans="2:16" ht="15" customHeight="1" x14ac:dyDescent="0.15">
      <c r="B10" s="10" t="s">
        <v>81</v>
      </c>
      <c r="C10" s="73">
        <v>2</v>
      </c>
      <c r="D10" s="189">
        <v>15</v>
      </c>
      <c r="E10" s="189">
        <v>15</v>
      </c>
      <c r="F10" s="68">
        <v>0</v>
      </c>
      <c r="G10" s="68">
        <v>0</v>
      </c>
      <c r="H10" s="68" t="s">
        <v>400</v>
      </c>
    </row>
    <row r="11" spans="2:16" ht="14.25" customHeight="1" x14ac:dyDescent="0.15">
      <c r="B11" s="10" t="s">
        <v>82</v>
      </c>
      <c r="C11" s="73">
        <v>3</v>
      </c>
      <c r="D11" s="83">
        <f>D10</f>
        <v>15</v>
      </c>
      <c r="E11" s="83">
        <f>E10</f>
        <v>15</v>
      </c>
      <c r="F11" s="83">
        <f>F10</f>
        <v>0</v>
      </c>
      <c r="G11" s="83">
        <f>G10</f>
        <v>0</v>
      </c>
      <c r="H11" s="68" t="s">
        <v>400</v>
      </c>
    </row>
    <row r="13" spans="2:16" x14ac:dyDescent="0.15">
      <c r="G13" s="81" t="s">
        <v>405</v>
      </c>
      <c r="H13" s="81"/>
      <c r="I13" s="81"/>
      <c r="J13" s="81"/>
      <c r="K13" s="81"/>
      <c r="L13" s="81"/>
      <c r="M13" s="81"/>
      <c r="N13" s="81"/>
      <c r="O13" s="81"/>
      <c r="P13" s="81"/>
    </row>
  </sheetData>
  <customSheetViews>
    <customSheetView guid="{902538C3-E0DC-4775-8433-E968E033C07B}" showPageBreaks="1" fitToPage="1" printArea="1" state="hidden" view="pageBreakPreview" topLeftCell="B1">
      <selection activeCell="D10" sqref="D10:E10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8">
    <mergeCell ref="B2:H2"/>
    <mergeCell ref="B5:B7"/>
    <mergeCell ref="C5:C7"/>
    <mergeCell ref="D5:H5"/>
    <mergeCell ref="D6:D7"/>
    <mergeCell ref="E6:E7"/>
    <mergeCell ref="F6:F7"/>
    <mergeCell ref="G6:H6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P20"/>
  <sheetViews>
    <sheetView view="pageBreakPreview" workbookViewId="0">
      <selection activeCell="H10" sqref="H10"/>
    </sheetView>
  </sheetViews>
  <sheetFormatPr defaultRowHeight="10.5" x14ac:dyDescent="0.15"/>
  <cols>
    <col min="1" max="1" width="2" style="1" customWidth="1"/>
    <col min="2" max="2" width="15.140625" style="1" customWidth="1"/>
    <col min="3" max="3" width="5.7109375" style="27" customWidth="1"/>
    <col min="4" max="4" width="9.85546875" style="1" customWidth="1"/>
    <col min="5" max="5" width="9.140625" style="1"/>
    <col min="6" max="6" width="8.7109375" style="1" customWidth="1"/>
    <col min="7" max="7" width="9.5703125" style="1" customWidth="1"/>
    <col min="8" max="8" width="9.140625" style="1"/>
    <col min="9" max="9" width="10.5703125" style="1" customWidth="1"/>
    <col min="10" max="10" width="8.85546875" style="1" customWidth="1"/>
    <col min="11" max="11" width="8.28515625" style="1" customWidth="1"/>
    <col min="12" max="12" width="9.140625" style="1"/>
    <col min="13" max="13" width="8.5703125" style="1" customWidth="1"/>
    <col min="14" max="14" width="9.5703125" style="1" customWidth="1"/>
    <col min="15" max="15" width="9.42578125" style="1" customWidth="1"/>
    <col min="16" max="16" width="18.5703125" style="1" customWidth="1"/>
    <col min="17" max="17" width="18.85546875" style="1" bestFit="1" customWidth="1"/>
    <col min="18" max="16384" width="9.140625" style="1"/>
  </cols>
  <sheetData>
    <row r="1" spans="2:16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6" ht="10.5" customHeight="1" x14ac:dyDescent="0.15">
      <c r="B2" s="246" t="s">
        <v>316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x14ac:dyDescent="0.15">
      <c r="B3" s="41"/>
      <c r="C3" s="41"/>
      <c r="D3" s="41"/>
      <c r="E3" s="41"/>
      <c r="F3" s="41"/>
      <c r="G3" s="41"/>
      <c r="H3" s="41"/>
      <c r="I3" s="42"/>
      <c r="J3" s="41"/>
      <c r="K3" s="248"/>
      <c r="L3" s="248"/>
    </row>
    <row r="4" spans="2:16" s="86" customFormat="1" ht="15" customHeight="1" x14ac:dyDescent="0.2">
      <c r="B4" s="77" t="s">
        <v>425</v>
      </c>
      <c r="C4" s="113"/>
      <c r="D4" s="113"/>
      <c r="E4" s="113"/>
      <c r="F4" s="106"/>
      <c r="G4" s="106"/>
      <c r="H4" s="106"/>
      <c r="I4" s="91"/>
      <c r="J4" s="106"/>
      <c r="K4" s="107"/>
      <c r="L4" s="107"/>
      <c r="O4" s="86" t="s">
        <v>410</v>
      </c>
    </row>
    <row r="5" spans="2:16" ht="12.75" x14ac:dyDescent="0.15">
      <c r="B5" s="242" t="s">
        <v>122</v>
      </c>
      <c r="C5" s="242" t="s">
        <v>117</v>
      </c>
      <c r="D5" s="242" t="s">
        <v>123</v>
      </c>
      <c r="E5" s="242"/>
      <c r="F5" s="242"/>
      <c r="G5" s="242"/>
      <c r="H5" s="242"/>
      <c r="I5" s="242"/>
      <c r="J5" s="249" t="s">
        <v>262</v>
      </c>
      <c r="K5" s="249"/>
      <c r="L5" s="249"/>
      <c r="M5" s="249" t="s">
        <v>263</v>
      </c>
      <c r="N5" s="249"/>
      <c r="O5" s="249"/>
      <c r="P5" s="249" t="s">
        <v>264</v>
      </c>
    </row>
    <row r="6" spans="2:16" ht="18" customHeight="1" x14ac:dyDescent="0.15">
      <c r="B6" s="242"/>
      <c r="C6" s="242"/>
      <c r="D6" s="242" t="s">
        <v>124</v>
      </c>
      <c r="E6" s="242" t="s">
        <v>125</v>
      </c>
      <c r="F6" s="242" t="s">
        <v>126</v>
      </c>
      <c r="G6" s="242"/>
      <c r="H6" s="242"/>
      <c r="I6" s="242"/>
      <c r="J6" s="247" t="s">
        <v>265</v>
      </c>
      <c r="K6" s="247" t="s">
        <v>127</v>
      </c>
      <c r="L6" s="247"/>
      <c r="M6" s="247" t="s">
        <v>265</v>
      </c>
      <c r="N6" s="247" t="s">
        <v>127</v>
      </c>
      <c r="O6" s="247"/>
      <c r="P6" s="249"/>
    </row>
    <row r="7" spans="2:16" x14ac:dyDescent="0.15">
      <c r="B7" s="242"/>
      <c r="C7" s="242"/>
      <c r="D7" s="242"/>
      <c r="E7" s="242"/>
      <c r="F7" s="242" t="s">
        <v>85</v>
      </c>
      <c r="G7" s="242" t="s">
        <v>127</v>
      </c>
      <c r="H7" s="242"/>
      <c r="I7" s="242"/>
      <c r="J7" s="247"/>
      <c r="K7" s="247" t="s">
        <v>266</v>
      </c>
      <c r="L7" s="247" t="s">
        <v>267</v>
      </c>
      <c r="M7" s="247"/>
      <c r="N7" s="247" t="s">
        <v>266</v>
      </c>
      <c r="O7" s="247" t="s">
        <v>267</v>
      </c>
      <c r="P7" s="249"/>
    </row>
    <row r="8" spans="2:16" ht="39.75" customHeight="1" x14ac:dyDescent="0.15">
      <c r="B8" s="242"/>
      <c r="C8" s="242"/>
      <c r="D8" s="242"/>
      <c r="E8" s="242"/>
      <c r="F8" s="242"/>
      <c r="G8" s="8" t="s">
        <v>128</v>
      </c>
      <c r="H8" s="8" t="s">
        <v>129</v>
      </c>
      <c r="I8" s="8" t="s">
        <v>130</v>
      </c>
      <c r="J8" s="247"/>
      <c r="K8" s="247"/>
      <c r="L8" s="247"/>
      <c r="M8" s="247"/>
      <c r="N8" s="247"/>
      <c r="O8" s="247"/>
      <c r="P8" s="249"/>
    </row>
    <row r="9" spans="2:16" ht="16.5" customHeight="1" x14ac:dyDescent="0.1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66">
        <v>15</v>
      </c>
    </row>
    <row r="10" spans="2:16" ht="15" customHeight="1" x14ac:dyDescent="0.15">
      <c r="B10" s="7" t="s">
        <v>259</v>
      </c>
      <c r="C10" s="73">
        <v>1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/>
    </row>
    <row r="11" spans="2:16" ht="14.25" customHeight="1" x14ac:dyDescent="0.15">
      <c r="B11" s="7" t="s">
        <v>80</v>
      </c>
      <c r="C11" s="16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2:16" ht="13.5" customHeight="1" x14ac:dyDescent="0.15">
      <c r="B12" s="7" t="s">
        <v>81</v>
      </c>
      <c r="C12" s="73">
        <v>3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/>
    </row>
    <row r="13" spans="2:16" ht="21" x14ac:dyDescent="0.15">
      <c r="B13" s="7" t="s">
        <v>260</v>
      </c>
      <c r="C13" s="73">
        <v>4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/>
    </row>
    <row r="14" spans="2:16" ht="13.5" customHeight="1" x14ac:dyDescent="0.15">
      <c r="B14" s="7" t="s">
        <v>261</v>
      </c>
      <c r="C14" s="73">
        <v>5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/>
    </row>
    <row r="15" spans="2:16" ht="12" customHeight="1" x14ac:dyDescent="0.15">
      <c r="B15" s="7" t="s">
        <v>82</v>
      </c>
      <c r="C15" s="73">
        <v>6</v>
      </c>
      <c r="D15" s="83">
        <f>D10</f>
        <v>0</v>
      </c>
      <c r="E15" s="83">
        <f t="shared" ref="E15:O15" si="0">E10</f>
        <v>0</v>
      </c>
      <c r="F15" s="83">
        <f t="shared" si="0"/>
        <v>0</v>
      </c>
      <c r="G15" s="83">
        <f t="shared" si="0"/>
        <v>0</v>
      </c>
      <c r="H15" s="83">
        <f t="shared" si="0"/>
        <v>0</v>
      </c>
      <c r="I15" s="83">
        <f t="shared" si="0"/>
        <v>0</v>
      </c>
      <c r="J15" s="83">
        <f t="shared" si="0"/>
        <v>0</v>
      </c>
      <c r="K15" s="83">
        <f t="shared" si="0"/>
        <v>0</v>
      </c>
      <c r="L15" s="83">
        <f t="shared" si="0"/>
        <v>0</v>
      </c>
      <c r="M15" s="83">
        <f t="shared" si="0"/>
        <v>0</v>
      </c>
      <c r="N15" s="83">
        <f t="shared" si="0"/>
        <v>0</v>
      </c>
      <c r="O15" s="83">
        <f t="shared" si="0"/>
        <v>0</v>
      </c>
      <c r="P15" s="83"/>
    </row>
    <row r="16" spans="2:16" x14ac:dyDescent="0.15">
      <c r="C16" s="1"/>
    </row>
    <row r="17" spans="3:16" x14ac:dyDescent="0.15">
      <c r="C17" s="1"/>
      <c r="J17" s="250"/>
      <c r="K17" s="250"/>
      <c r="L17" s="250"/>
      <c r="M17" s="250"/>
      <c r="N17" s="250"/>
      <c r="O17" s="250"/>
      <c r="P17" s="250"/>
    </row>
    <row r="18" spans="3:16" x14ac:dyDescent="0.15">
      <c r="C18" s="1"/>
    </row>
    <row r="19" spans="3:16" x14ac:dyDescent="0.15">
      <c r="C19" s="1"/>
    </row>
    <row r="20" spans="3:16" x14ac:dyDescent="0.15">
      <c r="C20" s="1"/>
    </row>
  </sheetData>
  <customSheetViews>
    <customSheetView guid="{902538C3-E0DC-4775-8433-E968E033C07B}" showPageBreaks="1" fitToPage="1" printArea="1" state="hidden" view="pageBreakPreview">
      <selection activeCell="H10" sqref="H10"/>
      <pageMargins left="0.39370078740157483" right="0.39370078740157483" top="0.39370078740157483" bottom="0.39370078740157483" header="0" footer="0"/>
      <printOptions horizontalCentered="1"/>
      <pageSetup paperSize="9" scale="93" orientation="landscape" r:id="rId1"/>
      <headerFooter alignWithMargins="0">
        <oddFooter>&amp;L&amp;"Tahoma,курсив"&amp;8«БАРС.Web-Своды»</oddFooter>
      </headerFooter>
    </customSheetView>
  </customSheetViews>
  <mergeCells count="22">
    <mergeCell ref="J17:P17"/>
    <mergeCell ref="P5:P8"/>
    <mergeCell ref="M6:M8"/>
    <mergeCell ref="J5:L5"/>
    <mergeCell ref="K6:L6"/>
    <mergeCell ref="K7:K8"/>
    <mergeCell ref="O7:O8"/>
    <mergeCell ref="N7:N8"/>
    <mergeCell ref="B2:P2"/>
    <mergeCell ref="B5:B8"/>
    <mergeCell ref="C5:C8"/>
    <mergeCell ref="D5:I5"/>
    <mergeCell ref="L7:L8"/>
    <mergeCell ref="F7:F8"/>
    <mergeCell ref="K3:L3"/>
    <mergeCell ref="M5:O5"/>
    <mergeCell ref="N6:O6"/>
    <mergeCell ref="D6:D8"/>
    <mergeCell ref="E6:E8"/>
    <mergeCell ref="G7:I7"/>
    <mergeCell ref="F6:I6"/>
    <mergeCell ref="J6:J8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3" orientation="landscape" r:id="rId2"/>
  <headerFooter alignWithMargins="0">
    <oddFooter>&amp;L&amp;"Tahoma,курсив"&amp;8«БАРС.Web-Своды»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L35"/>
  <sheetViews>
    <sheetView view="pageBreakPreview" topLeftCell="A7" workbookViewId="0">
      <selection activeCell="H28" sqref="H28"/>
    </sheetView>
  </sheetViews>
  <sheetFormatPr defaultRowHeight="10.5" x14ac:dyDescent="0.15"/>
  <cols>
    <col min="1" max="1" width="1.28515625" style="1" customWidth="1"/>
    <col min="2" max="2" width="26" style="1" customWidth="1"/>
    <col min="3" max="3" width="4" style="44" customWidth="1"/>
    <col min="4" max="4" width="13.7109375" style="27" customWidth="1"/>
    <col min="5" max="11" width="13.7109375" style="1" customWidth="1"/>
    <col min="12" max="12" width="13" style="1" customWidth="1"/>
    <col min="13" max="13" width="14.7109375" style="1" customWidth="1"/>
    <col min="14" max="14" width="2" style="1" customWidth="1"/>
    <col min="15" max="16384" width="9.140625" style="1"/>
  </cols>
  <sheetData>
    <row r="2" spans="2:12" ht="21.75" customHeight="1" x14ac:dyDescent="0.15">
      <c r="B2" s="246" t="s">
        <v>317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2:12" s="86" customFormat="1" ht="12.75" x14ac:dyDescent="0.2">
      <c r="B3" s="101" t="s">
        <v>402</v>
      </c>
      <c r="C3" s="92"/>
      <c r="D3" s="93"/>
      <c r="E3" s="93"/>
      <c r="F3" s="93"/>
      <c r="G3" s="93"/>
      <c r="H3" s="93"/>
      <c r="I3" s="93"/>
      <c r="J3" s="87"/>
      <c r="K3" s="87" t="s">
        <v>411</v>
      </c>
      <c r="L3" s="87"/>
    </row>
    <row r="4" spans="2:12" ht="22.5" customHeight="1" x14ac:dyDescent="0.15">
      <c r="B4" s="242" t="s">
        <v>131</v>
      </c>
      <c r="C4" s="242" t="s">
        <v>117</v>
      </c>
      <c r="D4" s="242" t="s">
        <v>132</v>
      </c>
      <c r="E4" s="242"/>
      <c r="F4" s="242"/>
      <c r="G4" s="242" t="s">
        <v>133</v>
      </c>
      <c r="H4" s="242"/>
      <c r="I4" s="242"/>
      <c r="J4" s="242"/>
      <c r="K4" s="242"/>
      <c r="L4" s="242"/>
    </row>
    <row r="5" spans="2:12" ht="21" x14ac:dyDescent="0.15">
      <c r="B5" s="242"/>
      <c r="C5" s="242"/>
      <c r="D5" s="137" t="s">
        <v>80</v>
      </c>
      <c r="E5" s="8" t="s">
        <v>81</v>
      </c>
      <c r="F5" s="8" t="s">
        <v>82</v>
      </c>
      <c r="G5" s="137" t="s">
        <v>80</v>
      </c>
      <c r="H5" s="8" t="s">
        <v>81</v>
      </c>
      <c r="I5" s="8" t="s">
        <v>318</v>
      </c>
      <c r="J5" s="8" t="s">
        <v>319</v>
      </c>
      <c r="K5" s="8" t="s">
        <v>320</v>
      </c>
      <c r="L5" s="8" t="s">
        <v>82</v>
      </c>
    </row>
    <row r="6" spans="2:12" x14ac:dyDescent="0.15">
      <c r="B6" s="8">
        <v>1</v>
      </c>
      <c r="C6" s="8">
        <v>2</v>
      </c>
      <c r="D6" s="137">
        <v>3</v>
      </c>
      <c r="E6" s="8">
        <v>4</v>
      </c>
      <c r="F6" s="8">
        <v>5</v>
      </c>
      <c r="G6" s="137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</row>
    <row r="7" spans="2:12" ht="16.5" customHeight="1" x14ac:dyDescent="0.15">
      <c r="B7" s="24" t="s">
        <v>134</v>
      </c>
      <c r="C7" s="50" t="s">
        <v>189</v>
      </c>
      <c r="D7" s="140"/>
      <c r="E7" s="83">
        <f>E8</f>
        <v>15</v>
      </c>
      <c r="F7" s="84">
        <f>E7</f>
        <v>15</v>
      </c>
      <c r="G7" s="140"/>
      <c r="H7" s="68">
        <v>0</v>
      </c>
      <c r="I7" s="83">
        <f>I8</f>
        <v>0</v>
      </c>
      <c r="J7" s="68">
        <v>0</v>
      </c>
      <c r="K7" s="68">
        <v>0</v>
      </c>
      <c r="L7" s="83">
        <f>L8</f>
        <v>0</v>
      </c>
    </row>
    <row r="8" spans="2:12" ht="15.75" customHeight="1" x14ac:dyDescent="0.15">
      <c r="B8" s="24" t="s">
        <v>268</v>
      </c>
      <c r="C8" s="50" t="s">
        <v>135</v>
      </c>
      <c r="D8" s="140"/>
      <c r="E8" s="83">
        <f>E9+E10+E13+E14+E18+E19+E20+E21+E22+E23+E24+E27+E28+E31+E32</f>
        <v>15</v>
      </c>
      <c r="F8" s="83">
        <f>E8</f>
        <v>15</v>
      </c>
      <c r="G8" s="140"/>
      <c r="H8" s="68">
        <v>0</v>
      </c>
      <c r="I8" s="83">
        <f>I9+I10+I13+I14+I18+I19+I20+I21+I22+I23+I24+I27+I28+I31+I32</f>
        <v>0</v>
      </c>
      <c r="J8" s="68">
        <v>0</v>
      </c>
      <c r="K8" s="68">
        <v>0</v>
      </c>
      <c r="L8" s="83">
        <f>L9+L10+L13+L14+L18+L19+L20+L21+L22+L23+L24+L27+L28+L31+L32</f>
        <v>0</v>
      </c>
    </row>
    <row r="9" spans="2:12" ht="14.25" customHeight="1" x14ac:dyDescent="0.15">
      <c r="B9" s="24" t="s">
        <v>95</v>
      </c>
      <c r="C9" s="50" t="s">
        <v>136</v>
      </c>
      <c r="D9" s="140"/>
      <c r="E9" s="68">
        <v>0</v>
      </c>
      <c r="F9" s="83">
        <f t="shared" ref="F9:F32" si="0">E9</f>
        <v>0</v>
      </c>
      <c r="G9" s="140"/>
      <c r="H9" s="68">
        <v>0</v>
      </c>
      <c r="I9" s="68">
        <v>0</v>
      </c>
      <c r="J9" s="68">
        <v>0</v>
      </c>
      <c r="K9" s="68">
        <v>0</v>
      </c>
      <c r="L9" s="67">
        <v>0</v>
      </c>
    </row>
    <row r="10" spans="2:12" ht="21" x14ac:dyDescent="0.15">
      <c r="B10" s="24" t="s">
        <v>269</v>
      </c>
      <c r="C10" s="50" t="s">
        <v>137</v>
      </c>
      <c r="D10" s="140"/>
      <c r="E10" s="68">
        <v>0</v>
      </c>
      <c r="F10" s="83">
        <f t="shared" si="0"/>
        <v>0</v>
      </c>
      <c r="G10" s="140"/>
      <c r="H10" s="68">
        <v>0</v>
      </c>
      <c r="I10" s="68">
        <v>0</v>
      </c>
      <c r="J10" s="68">
        <v>0</v>
      </c>
      <c r="K10" s="68">
        <v>0</v>
      </c>
      <c r="L10" s="67">
        <v>0</v>
      </c>
    </row>
    <row r="11" spans="2:12" ht="14.25" customHeight="1" x14ac:dyDescent="0.15">
      <c r="B11" s="19" t="s">
        <v>96</v>
      </c>
      <c r="C11" s="50" t="s">
        <v>103</v>
      </c>
      <c r="D11" s="140"/>
      <c r="E11" s="68">
        <v>0</v>
      </c>
      <c r="F11" s="83">
        <f t="shared" si="0"/>
        <v>0</v>
      </c>
      <c r="G11" s="140"/>
      <c r="H11" s="68">
        <v>0</v>
      </c>
      <c r="I11" s="68">
        <v>0</v>
      </c>
      <c r="J11" s="68">
        <v>0</v>
      </c>
      <c r="K11" s="68">
        <v>0</v>
      </c>
      <c r="L11" s="67">
        <v>0</v>
      </c>
    </row>
    <row r="12" spans="2:12" ht="13.5" customHeight="1" x14ac:dyDescent="0.15">
      <c r="B12" s="19" t="s">
        <v>97</v>
      </c>
      <c r="C12" s="50" t="s">
        <v>104</v>
      </c>
      <c r="D12" s="140"/>
      <c r="E12" s="68">
        <v>0</v>
      </c>
      <c r="F12" s="83">
        <f t="shared" si="0"/>
        <v>0</v>
      </c>
      <c r="G12" s="140"/>
      <c r="H12" s="68">
        <v>0</v>
      </c>
      <c r="I12" s="68">
        <v>0</v>
      </c>
      <c r="J12" s="68">
        <v>0</v>
      </c>
      <c r="K12" s="68">
        <v>0</v>
      </c>
      <c r="L12" s="67">
        <v>0</v>
      </c>
    </row>
    <row r="13" spans="2:12" ht="13.5" customHeight="1" x14ac:dyDescent="0.15">
      <c r="B13" s="24" t="s">
        <v>229</v>
      </c>
      <c r="C13" s="50" t="s">
        <v>138</v>
      </c>
      <c r="D13" s="140"/>
      <c r="E13" s="68">
        <v>0</v>
      </c>
      <c r="F13" s="83">
        <f t="shared" si="0"/>
        <v>0</v>
      </c>
      <c r="G13" s="140"/>
      <c r="H13" s="68">
        <v>0</v>
      </c>
      <c r="I13" s="68">
        <v>0</v>
      </c>
      <c r="J13" s="68">
        <v>0</v>
      </c>
      <c r="K13" s="68">
        <v>0</v>
      </c>
      <c r="L13" s="67">
        <v>0</v>
      </c>
    </row>
    <row r="14" spans="2:12" ht="14.25" customHeight="1" x14ac:dyDescent="0.15">
      <c r="B14" s="24" t="s">
        <v>270</v>
      </c>
      <c r="C14" s="50" t="s">
        <v>231</v>
      </c>
      <c r="D14" s="140"/>
      <c r="E14" s="68">
        <v>0</v>
      </c>
      <c r="F14" s="83">
        <f t="shared" si="0"/>
        <v>0</v>
      </c>
      <c r="G14" s="140"/>
      <c r="H14" s="68">
        <v>0</v>
      </c>
      <c r="I14" s="68">
        <v>0</v>
      </c>
      <c r="J14" s="68">
        <v>0</v>
      </c>
      <c r="K14" s="68">
        <v>0</v>
      </c>
      <c r="L14" s="67">
        <v>0</v>
      </c>
    </row>
    <row r="15" spans="2:12" ht="21" x14ac:dyDescent="0.15">
      <c r="B15" s="19" t="s">
        <v>232</v>
      </c>
      <c r="C15" s="50" t="s">
        <v>165</v>
      </c>
      <c r="D15" s="140"/>
      <c r="E15" s="68">
        <v>0</v>
      </c>
      <c r="F15" s="83">
        <f t="shared" si="0"/>
        <v>0</v>
      </c>
      <c r="G15" s="140"/>
      <c r="H15" s="68">
        <v>0</v>
      </c>
      <c r="I15" s="68">
        <v>0</v>
      </c>
      <c r="J15" s="68">
        <v>0</v>
      </c>
      <c r="K15" s="68">
        <v>0</v>
      </c>
      <c r="L15" s="67">
        <v>0</v>
      </c>
    </row>
    <row r="16" spans="2:12" ht="21" x14ac:dyDescent="0.15">
      <c r="B16" s="19" t="s">
        <v>233</v>
      </c>
      <c r="C16" s="50" t="s">
        <v>166</v>
      </c>
      <c r="D16" s="140"/>
      <c r="E16" s="68">
        <v>0</v>
      </c>
      <c r="F16" s="83">
        <f t="shared" si="0"/>
        <v>0</v>
      </c>
      <c r="G16" s="140"/>
      <c r="H16" s="68">
        <v>0</v>
      </c>
      <c r="I16" s="68">
        <v>0</v>
      </c>
      <c r="J16" s="68">
        <v>0</v>
      </c>
      <c r="K16" s="68">
        <v>0</v>
      </c>
      <c r="L16" s="67">
        <v>0</v>
      </c>
    </row>
    <row r="17" spans="2:12" ht="24" customHeight="1" x14ac:dyDescent="0.15">
      <c r="B17" s="19" t="s">
        <v>234</v>
      </c>
      <c r="C17" s="50" t="s">
        <v>167</v>
      </c>
      <c r="D17" s="140"/>
      <c r="E17" s="68">
        <v>0</v>
      </c>
      <c r="F17" s="83">
        <f t="shared" si="0"/>
        <v>0</v>
      </c>
      <c r="G17" s="140"/>
      <c r="H17" s="68">
        <v>0</v>
      </c>
      <c r="I17" s="68">
        <v>0</v>
      </c>
      <c r="J17" s="68">
        <v>0</v>
      </c>
      <c r="K17" s="68">
        <v>0</v>
      </c>
      <c r="L17" s="67">
        <v>0</v>
      </c>
    </row>
    <row r="18" spans="2:12" ht="12.75" customHeight="1" x14ac:dyDescent="0.15">
      <c r="B18" s="24" t="s">
        <v>235</v>
      </c>
      <c r="C18" s="50" t="s">
        <v>236</v>
      </c>
      <c r="D18" s="140"/>
      <c r="E18" s="189">
        <v>6</v>
      </c>
      <c r="F18" s="83">
        <f t="shared" si="0"/>
        <v>6</v>
      </c>
      <c r="G18" s="140"/>
      <c r="H18" s="68">
        <v>0</v>
      </c>
      <c r="I18" s="68">
        <v>0</v>
      </c>
      <c r="J18" s="68">
        <v>0</v>
      </c>
      <c r="K18" s="68">
        <v>0</v>
      </c>
      <c r="L18" s="67">
        <v>0</v>
      </c>
    </row>
    <row r="19" spans="2:12" ht="21" x14ac:dyDescent="0.15">
      <c r="B19" s="24" t="s">
        <v>237</v>
      </c>
      <c r="C19" s="50" t="s">
        <v>238</v>
      </c>
      <c r="D19" s="140"/>
      <c r="E19" s="68">
        <v>0</v>
      </c>
      <c r="F19" s="83">
        <f t="shared" si="0"/>
        <v>0</v>
      </c>
      <c r="G19" s="140"/>
      <c r="H19" s="68">
        <v>0</v>
      </c>
      <c r="I19" s="68">
        <v>0</v>
      </c>
      <c r="J19" s="68">
        <v>0</v>
      </c>
      <c r="K19" s="68">
        <v>0</v>
      </c>
      <c r="L19" s="67">
        <v>0</v>
      </c>
    </row>
    <row r="20" spans="2:12" ht="21" x14ac:dyDescent="0.15">
      <c r="B20" s="24" t="s">
        <v>239</v>
      </c>
      <c r="C20" s="50" t="s">
        <v>169</v>
      </c>
      <c r="D20" s="140"/>
      <c r="E20" s="68">
        <v>0</v>
      </c>
      <c r="F20" s="83">
        <f t="shared" si="0"/>
        <v>0</v>
      </c>
      <c r="G20" s="140"/>
      <c r="H20" s="68">
        <v>0</v>
      </c>
      <c r="I20" s="68">
        <v>0</v>
      </c>
      <c r="J20" s="68">
        <v>0</v>
      </c>
      <c r="K20" s="68">
        <v>0</v>
      </c>
      <c r="L20" s="67">
        <v>0</v>
      </c>
    </row>
    <row r="21" spans="2:12" ht="21" x14ac:dyDescent="0.15">
      <c r="B21" s="24" t="s">
        <v>98</v>
      </c>
      <c r="C21" s="50" t="s">
        <v>240</v>
      </c>
      <c r="D21" s="140"/>
      <c r="E21" s="185">
        <v>3</v>
      </c>
      <c r="F21" s="83">
        <f t="shared" si="0"/>
        <v>3</v>
      </c>
      <c r="G21" s="140"/>
      <c r="H21" s="68">
        <v>0</v>
      </c>
      <c r="I21" s="68">
        <v>0</v>
      </c>
      <c r="J21" s="68">
        <v>0</v>
      </c>
      <c r="K21" s="68">
        <v>0</v>
      </c>
      <c r="L21" s="67">
        <v>0</v>
      </c>
    </row>
    <row r="22" spans="2:12" ht="14.25" customHeight="1" x14ac:dyDescent="0.15">
      <c r="B22" s="24" t="s">
        <v>88</v>
      </c>
      <c r="C22" s="50" t="s">
        <v>241</v>
      </c>
      <c r="D22" s="140"/>
      <c r="E22" s="189">
        <v>1</v>
      </c>
      <c r="F22" s="83">
        <f t="shared" si="0"/>
        <v>1</v>
      </c>
      <c r="G22" s="140"/>
      <c r="H22" s="68">
        <v>0</v>
      </c>
      <c r="I22" s="68">
        <v>0</v>
      </c>
      <c r="J22" s="68">
        <v>0</v>
      </c>
      <c r="K22" s="68">
        <v>0</v>
      </c>
      <c r="L22" s="67">
        <v>0</v>
      </c>
    </row>
    <row r="23" spans="2:12" ht="21" x14ac:dyDescent="0.15">
      <c r="B23" s="24" t="s">
        <v>242</v>
      </c>
      <c r="C23" s="50" t="s">
        <v>243</v>
      </c>
      <c r="D23" s="140"/>
      <c r="E23" s="68">
        <v>0</v>
      </c>
      <c r="F23" s="83">
        <f t="shared" si="0"/>
        <v>0</v>
      </c>
      <c r="G23" s="140"/>
      <c r="H23" s="68">
        <v>0</v>
      </c>
      <c r="I23" s="68">
        <v>0</v>
      </c>
      <c r="J23" s="68">
        <v>0</v>
      </c>
      <c r="K23" s="68">
        <v>0</v>
      </c>
      <c r="L23" s="67">
        <v>0</v>
      </c>
    </row>
    <row r="24" spans="2:12" ht="21" x14ac:dyDescent="0.15">
      <c r="B24" s="24" t="s">
        <v>244</v>
      </c>
      <c r="C24" s="50" t="s">
        <v>170</v>
      </c>
      <c r="D24" s="140"/>
      <c r="E24" s="176">
        <f>E25+E26+E27</f>
        <v>4</v>
      </c>
      <c r="F24" s="176">
        <f>F25+F26+F27</f>
        <v>4</v>
      </c>
      <c r="G24" s="140"/>
      <c r="H24" s="68">
        <v>0</v>
      </c>
      <c r="I24" s="68">
        <v>0</v>
      </c>
      <c r="J24" s="68">
        <v>0</v>
      </c>
      <c r="K24" s="68">
        <v>0</v>
      </c>
      <c r="L24" s="67">
        <v>0</v>
      </c>
    </row>
    <row r="25" spans="2:12" ht="13.5" customHeight="1" x14ac:dyDescent="0.15">
      <c r="B25" s="19" t="s">
        <v>96</v>
      </c>
      <c r="C25" s="50" t="s">
        <v>114</v>
      </c>
      <c r="D25" s="140"/>
      <c r="E25" s="189">
        <v>4</v>
      </c>
      <c r="F25" s="83">
        <f t="shared" si="0"/>
        <v>4</v>
      </c>
      <c r="G25" s="140"/>
      <c r="H25" s="68">
        <v>0</v>
      </c>
      <c r="I25" s="68">
        <v>0</v>
      </c>
      <c r="J25" s="68">
        <v>0</v>
      </c>
      <c r="K25" s="68">
        <v>0</v>
      </c>
      <c r="L25" s="67">
        <v>0</v>
      </c>
    </row>
    <row r="26" spans="2:12" ht="14.25" customHeight="1" x14ac:dyDescent="0.15">
      <c r="B26" s="19" t="s">
        <v>97</v>
      </c>
      <c r="C26" s="50" t="s">
        <v>115</v>
      </c>
      <c r="D26" s="140"/>
      <c r="E26" s="68">
        <v>0</v>
      </c>
      <c r="F26" s="83">
        <f t="shared" si="0"/>
        <v>0</v>
      </c>
      <c r="G26" s="140"/>
      <c r="H26" s="68">
        <v>0</v>
      </c>
      <c r="I26" s="68">
        <v>0</v>
      </c>
      <c r="J26" s="68">
        <v>0</v>
      </c>
      <c r="K26" s="68">
        <v>0</v>
      </c>
      <c r="L26" s="67">
        <v>0</v>
      </c>
    </row>
    <row r="27" spans="2:12" ht="21" x14ac:dyDescent="0.15">
      <c r="B27" s="24" t="s">
        <v>245</v>
      </c>
      <c r="C27" s="50" t="s">
        <v>246</v>
      </c>
      <c r="D27" s="140"/>
      <c r="E27" s="68">
        <v>0</v>
      </c>
      <c r="F27" s="83">
        <f t="shared" si="0"/>
        <v>0</v>
      </c>
      <c r="G27" s="140"/>
      <c r="H27" s="68">
        <v>0</v>
      </c>
      <c r="I27" s="68">
        <v>0</v>
      </c>
      <c r="J27" s="68">
        <v>0</v>
      </c>
      <c r="K27" s="68">
        <v>0</v>
      </c>
      <c r="L27" s="67">
        <v>0</v>
      </c>
    </row>
    <row r="28" spans="2:12" ht="31.5" x14ac:dyDescent="0.15">
      <c r="B28" s="24" t="s">
        <v>247</v>
      </c>
      <c r="C28" s="50" t="s">
        <v>248</v>
      </c>
      <c r="D28" s="140"/>
      <c r="E28" s="189">
        <v>1</v>
      </c>
      <c r="F28" s="83">
        <f t="shared" si="0"/>
        <v>1</v>
      </c>
      <c r="G28" s="140"/>
      <c r="H28" s="68">
        <v>0</v>
      </c>
      <c r="I28" s="68">
        <v>0</v>
      </c>
      <c r="J28" s="68">
        <v>0</v>
      </c>
      <c r="K28" s="68">
        <v>0</v>
      </c>
      <c r="L28" s="67">
        <v>0</v>
      </c>
    </row>
    <row r="29" spans="2:12" ht="12.75" customHeight="1" x14ac:dyDescent="0.15">
      <c r="B29" s="19" t="s">
        <v>96</v>
      </c>
      <c r="C29" s="50" t="s">
        <v>249</v>
      </c>
      <c r="D29" s="140"/>
      <c r="E29" s="68">
        <v>0</v>
      </c>
      <c r="F29" s="83">
        <f t="shared" si="0"/>
        <v>0</v>
      </c>
      <c r="G29" s="140"/>
      <c r="H29" s="68">
        <v>0</v>
      </c>
      <c r="I29" s="68">
        <v>0</v>
      </c>
      <c r="J29" s="68">
        <v>0</v>
      </c>
      <c r="K29" s="68">
        <v>0</v>
      </c>
      <c r="L29" s="67">
        <v>0</v>
      </c>
    </row>
    <row r="30" spans="2:12" ht="11.25" customHeight="1" x14ac:dyDescent="0.15">
      <c r="B30" s="19" t="s">
        <v>97</v>
      </c>
      <c r="C30" s="50" t="s">
        <v>250</v>
      </c>
      <c r="D30" s="140"/>
      <c r="E30" s="68">
        <v>0</v>
      </c>
      <c r="F30" s="83">
        <f t="shared" si="0"/>
        <v>0</v>
      </c>
      <c r="G30" s="140"/>
      <c r="H30" s="68">
        <v>0</v>
      </c>
      <c r="I30" s="68">
        <v>0</v>
      </c>
      <c r="J30" s="68">
        <v>0</v>
      </c>
      <c r="K30" s="68">
        <v>0</v>
      </c>
      <c r="L30" s="67">
        <v>0</v>
      </c>
    </row>
    <row r="31" spans="2:12" ht="21" x14ac:dyDescent="0.15">
      <c r="B31" s="24" t="s">
        <v>271</v>
      </c>
      <c r="C31" s="50" t="s">
        <v>252</v>
      </c>
      <c r="D31" s="140"/>
      <c r="E31" s="68">
        <v>0</v>
      </c>
      <c r="F31" s="83">
        <f t="shared" si="0"/>
        <v>0</v>
      </c>
      <c r="G31" s="140"/>
      <c r="H31" s="68">
        <v>0</v>
      </c>
      <c r="I31" s="68">
        <v>0</v>
      </c>
      <c r="J31" s="68">
        <v>0</v>
      </c>
      <c r="K31" s="68">
        <v>0</v>
      </c>
      <c r="L31" s="67">
        <v>0</v>
      </c>
    </row>
    <row r="32" spans="2:12" ht="15" customHeight="1" x14ac:dyDescent="0.15">
      <c r="B32" s="24" t="s">
        <v>253</v>
      </c>
      <c r="C32" s="50" t="s">
        <v>254</v>
      </c>
      <c r="D32" s="140"/>
      <c r="E32" s="68">
        <v>0</v>
      </c>
      <c r="F32" s="83">
        <f t="shared" si="0"/>
        <v>0</v>
      </c>
      <c r="G32" s="140"/>
      <c r="H32" s="68">
        <v>0</v>
      </c>
      <c r="I32" s="68">
        <v>0</v>
      </c>
      <c r="J32" s="68">
        <v>0</v>
      </c>
      <c r="K32" s="68">
        <v>0</v>
      </c>
      <c r="L32" s="67">
        <v>0</v>
      </c>
    </row>
    <row r="33" spans="3:4" x14ac:dyDescent="0.15">
      <c r="C33" s="1"/>
      <c r="D33" s="1"/>
    </row>
    <row r="34" spans="3:4" x14ac:dyDescent="0.15">
      <c r="C34" s="27"/>
      <c r="D34" s="1"/>
    </row>
    <row r="35" spans="3:4" x14ac:dyDescent="0.15">
      <c r="C35" s="27"/>
      <c r="D35" s="1"/>
    </row>
  </sheetData>
  <customSheetViews>
    <customSheetView guid="{902538C3-E0DC-4775-8433-E968E033C07B}" showPageBreaks="1" fitToPage="1" printArea="1" state="hidden" view="pageBreakPreview" topLeftCell="A7">
      <selection activeCell="H28" sqref="H28"/>
      <pageMargins left="0.39370078740157483" right="0.39370078740157483" top="0.39370078740157483" bottom="0.39370078740157483" header="0" footer="0"/>
      <printOptions horizontalCentered="1"/>
      <pageSetup paperSize="9" scale="92" fitToHeight="3" orientation="landscape" r:id="rId1"/>
      <headerFooter alignWithMargins="0">
        <oddFooter>&amp;L&amp;"Tahoma,курсив"&amp;8«БАРС.Web-Своды»</oddFooter>
      </headerFooter>
    </customSheetView>
  </customSheetViews>
  <mergeCells count="5">
    <mergeCell ref="B2:L2"/>
    <mergeCell ref="B4:B5"/>
    <mergeCell ref="C4:C5"/>
    <mergeCell ref="D4:F4"/>
    <mergeCell ref="G4:L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2" fitToHeight="3" orientation="landscape" r:id="rId2"/>
  <headerFooter alignWithMargins="0">
    <oddFooter>&amp;L&amp;"Tahoma,курсив"&amp;8«БАРС.Web-Своды»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O10"/>
  <sheetViews>
    <sheetView view="pageBreakPreview" workbookViewId="0">
      <selection activeCell="D9" sqref="D9:F9"/>
    </sheetView>
  </sheetViews>
  <sheetFormatPr defaultRowHeight="10.5" x14ac:dyDescent="0.15"/>
  <cols>
    <col min="1" max="1" width="2.7109375" style="1" customWidth="1"/>
    <col min="2" max="2" width="30.85546875" style="1" customWidth="1"/>
    <col min="3" max="3" width="6.28515625" style="1" customWidth="1"/>
    <col min="4" max="4" width="12" style="1" customWidth="1"/>
    <col min="5" max="5" width="13.5703125" style="1" customWidth="1"/>
    <col min="6" max="6" width="14.140625" style="1" customWidth="1"/>
    <col min="7" max="7" width="18" style="1" customWidth="1"/>
    <col min="8" max="16384" width="9.140625" style="1"/>
  </cols>
  <sheetData>
    <row r="2" spans="2:15" x14ac:dyDescent="0.15">
      <c r="B2" s="251" t="s">
        <v>52</v>
      </c>
      <c r="C2" s="251"/>
      <c r="D2" s="251"/>
      <c r="E2" s="251"/>
      <c r="F2" s="251"/>
    </row>
    <row r="3" spans="2:15" x14ac:dyDescent="0.15">
      <c r="B3" s="251" t="s">
        <v>53</v>
      </c>
      <c r="C3" s="251"/>
      <c r="D3" s="251"/>
      <c r="E3" s="251"/>
      <c r="F3" s="251"/>
    </row>
    <row r="4" spans="2:15" x14ac:dyDescent="0.15">
      <c r="B4" s="251" t="s">
        <v>54</v>
      </c>
      <c r="C4" s="251"/>
      <c r="D4" s="251"/>
      <c r="E4" s="251"/>
      <c r="F4" s="251"/>
    </row>
    <row r="5" spans="2:15" s="86" customFormat="1" ht="15" customHeight="1" x14ac:dyDescent="0.2">
      <c r="B5" s="77" t="s">
        <v>425</v>
      </c>
      <c r="C5" s="113"/>
      <c r="D5" s="113"/>
      <c r="E5" s="113"/>
      <c r="F5" s="106"/>
      <c r="G5" s="106"/>
      <c r="H5" s="106"/>
      <c r="I5" s="91"/>
      <c r="J5" s="106"/>
      <c r="K5" s="107"/>
      <c r="L5" s="107"/>
      <c r="O5" s="86" t="s">
        <v>410</v>
      </c>
    </row>
    <row r="6" spans="2:15" ht="42" x14ac:dyDescent="0.15">
      <c r="B6" s="18"/>
      <c r="C6" s="38" t="s">
        <v>43</v>
      </c>
      <c r="D6" s="38" t="s">
        <v>40</v>
      </c>
      <c r="E6" s="38" t="s">
        <v>41</v>
      </c>
      <c r="F6" s="38" t="s">
        <v>303</v>
      </c>
      <c r="G6" s="32"/>
      <c r="H6" s="32"/>
      <c r="I6" s="32"/>
    </row>
    <row r="7" spans="2:15" ht="12.75" customHeight="1" x14ac:dyDescent="0.1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32"/>
      <c r="H7" s="32"/>
      <c r="I7" s="32"/>
    </row>
    <row r="8" spans="2:15" ht="21" x14ac:dyDescent="0.15">
      <c r="B8" s="46" t="s">
        <v>42</v>
      </c>
      <c r="C8" s="23">
        <v>1</v>
      </c>
      <c r="D8" s="84">
        <f>D10</f>
        <v>0</v>
      </c>
      <c r="E8" s="84">
        <v>0</v>
      </c>
      <c r="F8" s="84">
        <v>0</v>
      </c>
      <c r="G8" s="32"/>
      <c r="H8" s="32"/>
      <c r="I8" s="32"/>
    </row>
    <row r="9" spans="2:15" x14ac:dyDescent="0.15">
      <c r="B9" s="18" t="s">
        <v>80</v>
      </c>
      <c r="C9" s="23">
        <v>2</v>
      </c>
      <c r="D9" s="154"/>
      <c r="E9" s="159"/>
      <c r="F9" s="159"/>
      <c r="G9" s="32"/>
      <c r="H9" s="32"/>
      <c r="I9" s="32"/>
    </row>
    <row r="10" spans="2:15" x14ac:dyDescent="0.15">
      <c r="B10" s="18" t="s">
        <v>81</v>
      </c>
      <c r="C10" s="23">
        <v>3</v>
      </c>
      <c r="D10" s="67">
        <v>0</v>
      </c>
      <c r="E10" s="69" t="s">
        <v>400</v>
      </c>
      <c r="F10" s="69" t="s">
        <v>400</v>
      </c>
      <c r="G10" s="32"/>
      <c r="H10" s="32"/>
      <c r="I10" s="32"/>
    </row>
  </sheetData>
  <customSheetViews>
    <customSheetView guid="{902538C3-E0DC-4775-8433-E968E033C07B}" showPageBreaks="1" fitToPage="1" state="hidden" view="pageBreakPreview">
      <selection activeCell="D9" sqref="D9:F9"/>
      <pageMargins left="0.70866141732283472" right="0.70866141732283472" top="0.74803149606299213" bottom="0.74803149606299213" header="0.31496062992125984" footer="0.31496062992125984"/>
      <pageSetup paperSize="9" scale="78" orientation="landscape" horizontalDpi="300" verticalDpi="300" r:id="rId1"/>
      <headerFooter alignWithMargins="0"/>
    </customSheetView>
  </customSheetViews>
  <mergeCells count="3">
    <mergeCell ref="B2:F2"/>
    <mergeCell ref="B3:F3"/>
    <mergeCell ref="B4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M24"/>
  <sheetViews>
    <sheetView view="pageBreakPreview" topLeftCell="B4" zoomScaleNormal="130" workbookViewId="0">
      <selection activeCell="E22" sqref="E22"/>
    </sheetView>
  </sheetViews>
  <sheetFormatPr defaultRowHeight="10.5" x14ac:dyDescent="0.15"/>
  <cols>
    <col min="1" max="1" width="2" style="1" customWidth="1"/>
    <col min="2" max="2" width="59.85546875" style="1" customWidth="1"/>
    <col min="3" max="3" width="5.7109375" style="44" customWidth="1"/>
    <col min="4" max="4" width="9" style="27" customWidth="1"/>
    <col min="5" max="6" width="9" style="1" customWidth="1"/>
    <col min="7" max="7" width="10.85546875" style="1" customWidth="1"/>
    <col min="8" max="12" width="9" style="1" customWidth="1"/>
    <col min="13" max="14" width="9.7109375" style="1" customWidth="1"/>
    <col min="15" max="15" width="2" style="1" customWidth="1"/>
    <col min="16" max="16384" width="9.140625" style="1"/>
  </cols>
  <sheetData>
    <row r="1" spans="2:13" x14ac:dyDescent="0.15">
      <c r="C1" s="27"/>
      <c r="D1" s="1"/>
    </row>
    <row r="2" spans="2:13" x14ac:dyDescent="0.15">
      <c r="B2" s="246" t="s">
        <v>174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2:13" x14ac:dyDescent="0.15">
      <c r="B3" s="47"/>
      <c r="C3" s="47"/>
      <c r="D3" s="42"/>
      <c r="E3" s="42"/>
      <c r="F3" s="42"/>
      <c r="G3" s="42"/>
      <c r="H3" s="42"/>
      <c r="I3" s="42"/>
      <c r="J3" s="42"/>
      <c r="K3" s="42"/>
      <c r="L3" s="248"/>
      <c r="M3" s="248"/>
    </row>
    <row r="4" spans="2:13" s="86" customFormat="1" ht="10.5" customHeight="1" x14ac:dyDescent="0.2">
      <c r="B4" s="77" t="s">
        <v>401</v>
      </c>
      <c r="C4" s="97"/>
      <c r="D4" s="91"/>
      <c r="E4" s="91"/>
      <c r="F4" s="91"/>
      <c r="G4" s="91"/>
      <c r="H4" s="91"/>
      <c r="I4" s="91"/>
      <c r="J4" s="91"/>
      <c r="K4" s="91"/>
      <c r="L4" s="107" t="s">
        <v>412</v>
      </c>
      <c r="M4" s="107"/>
    </row>
    <row r="5" spans="2:13" ht="10.5" customHeight="1" x14ac:dyDescent="0.15">
      <c r="B5" s="252"/>
      <c r="C5" s="242" t="s">
        <v>117</v>
      </c>
      <c r="D5" s="253" t="s">
        <v>81</v>
      </c>
      <c r="E5" s="253"/>
      <c r="F5" s="253"/>
      <c r="G5" s="253"/>
      <c r="H5" s="253"/>
      <c r="I5" s="254" t="s">
        <v>80</v>
      </c>
      <c r="J5" s="254"/>
      <c r="K5" s="254"/>
      <c r="L5" s="254"/>
      <c r="M5" s="255" t="s">
        <v>82</v>
      </c>
    </row>
    <row r="6" spans="2:13" ht="78" customHeight="1" x14ac:dyDescent="0.15">
      <c r="B6" s="252"/>
      <c r="C6" s="242"/>
      <c r="D6" s="49" t="s">
        <v>61</v>
      </c>
      <c r="E6" s="49" t="s">
        <v>62</v>
      </c>
      <c r="F6" s="49" t="s">
        <v>50</v>
      </c>
      <c r="G6" s="49" t="s">
        <v>448</v>
      </c>
      <c r="H6" s="49" t="s">
        <v>265</v>
      </c>
      <c r="I6" s="135" t="s">
        <v>61</v>
      </c>
      <c r="J6" s="135" t="s">
        <v>62</v>
      </c>
      <c r="K6" s="135" t="s">
        <v>50</v>
      </c>
      <c r="L6" s="135" t="s">
        <v>265</v>
      </c>
      <c r="M6" s="255"/>
    </row>
    <row r="7" spans="2:13" x14ac:dyDescent="0.15">
      <c r="B7" s="3">
        <v>1</v>
      </c>
      <c r="C7" s="3">
        <v>2</v>
      </c>
      <c r="D7" s="3">
        <v>3</v>
      </c>
      <c r="E7" s="8">
        <v>4</v>
      </c>
      <c r="F7" s="8">
        <v>5</v>
      </c>
      <c r="G7" s="8" t="s">
        <v>161</v>
      </c>
      <c r="H7" s="3">
        <v>6</v>
      </c>
      <c r="I7" s="136">
        <v>7</v>
      </c>
      <c r="J7" s="137">
        <v>8</v>
      </c>
      <c r="K7" s="137">
        <v>9</v>
      </c>
      <c r="L7" s="136">
        <v>10</v>
      </c>
      <c r="M7" s="3">
        <v>11</v>
      </c>
    </row>
    <row r="8" spans="2:13" ht="34.5" customHeight="1" x14ac:dyDescent="0.15">
      <c r="B8" s="7" t="s">
        <v>68</v>
      </c>
      <c r="C8" s="50" t="s">
        <v>189</v>
      </c>
      <c r="D8" s="187">
        <v>401153</v>
      </c>
      <c r="E8" s="187">
        <v>8479</v>
      </c>
      <c r="F8" s="187">
        <v>1411</v>
      </c>
      <c r="G8" s="187">
        <v>0</v>
      </c>
      <c r="H8" s="84">
        <f t="shared" ref="H8:H21" si="0">D8+E8+F8+G8</f>
        <v>411043</v>
      </c>
      <c r="I8" s="154"/>
      <c r="J8" s="154"/>
      <c r="K8" s="154"/>
      <c r="L8" s="154"/>
      <c r="M8" s="84">
        <f>H8</f>
        <v>411043</v>
      </c>
    </row>
    <row r="9" spans="2:13" ht="33" customHeight="1" x14ac:dyDescent="0.15">
      <c r="B9" s="7" t="s">
        <v>11</v>
      </c>
      <c r="C9" s="50" t="s">
        <v>135</v>
      </c>
      <c r="D9" s="67">
        <v>0</v>
      </c>
      <c r="E9" s="67">
        <v>0</v>
      </c>
      <c r="F9" s="67">
        <v>0</v>
      </c>
      <c r="G9" s="67">
        <v>0</v>
      </c>
      <c r="H9" s="84">
        <f t="shared" si="0"/>
        <v>0</v>
      </c>
      <c r="I9" s="154"/>
      <c r="J9" s="154"/>
      <c r="K9" s="154"/>
      <c r="L9" s="154"/>
      <c r="M9" s="84">
        <f t="shared" ref="M9:M21" si="1">H9</f>
        <v>0</v>
      </c>
    </row>
    <row r="10" spans="2:13" ht="21" x14ac:dyDescent="0.15">
      <c r="B10" s="7" t="s">
        <v>12</v>
      </c>
      <c r="C10" s="50" t="s">
        <v>136</v>
      </c>
      <c r="D10" s="67">
        <v>0</v>
      </c>
      <c r="E10" s="67">
        <v>0</v>
      </c>
      <c r="F10" s="67">
        <v>0</v>
      </c>
      <c r="G10" s="67">
        <v>0</v>
      </c>
      <c r="H10" s="84">
        <f t="shared" si="0"/>
        <v>0</v>
      </c>
      <c r="I10" s="154"/>
      <c r="J10" s="154"/>
      <c r="K10" s="154"/>
      <c r="L10" s="154"/>
      <c r="M10" s="84">
        <f t="shared" si="1"/>
        <v>0</v>
      </c>
    </row>
    <row r="11" spans="2:13" x14ac:dyDescent="0.15">
      <c r="B11" s="30" t="s">
        <v>272</v>
      </c>
      <c r="C11" s="50" t="s">
        <v>100</v>
      </c>
      <c r="D11" s="67">
        <v>0</v>
      </c>
      <c r="E11" s="67">
        <v>0</v>
      </c>
      <c r="F11" s="67">
        <v>0</v>
      </c>
      <c r="G11" s="67">
        <v>0</v>
      </c>
      <c r="H11" s="84">
        <f t="shared" si="0"/>
        <v>0</v>
      </c>
      <c r="I11" s="154"/>
      <c r="J11" s="154"/>
      <c r="K11" s="154"/>
      <c r="L11" s="154"/>
      <c r="M11" s="84">
        <f t="shared" si="1"/>
        <v>0</v>
      </c>
    </row>
    <row r="12" spans="2:13" x14ac:dyDescent="0.15">
      <c r="B12" s="30" t="s">
        <v>273</v>
      </c>
      <c r="C12" s="50" t="s">
        <v>101</v>
      </c>
      <c r="D12" s="67">
        <v>0</v>
      </c>
      <c r="E12" s="67">
        <v>0</v>
      </c>
      <c r="F12" s="67">
        <v>0</v>
      </c>
      <c r="G12" s="67">
        <v>0</v>
      </c>
      <c r="H12" s="84">
        <f t="shared" si="0"/>
        <v>0</v>
      </c>
      <c r="I12" s="154"/>
      <c r="J12" s="154"/>
      <c r="K12" s="154"/>
      <c r="L12" s="154"/>
      <c r="M12" s="84">
        <f t="shared" si="1"/>
        <v>0</v>
      </c>
    </row>
    <row r="13" spans="2:13" ht="21" x14ac:dyDescent="0.15">
      <c r="B13" s="30" t="s">
        <v>274</v>
      </c>
      <c r="C13" s="50" t="s">
        <v>102</v>
      </c>
      <c r="D13" s="67">
        <v>0</v>
      </c>
      <c r="E13" s="67">
        <v>0</v>
      </c>
      <c r="F13" s="67">
        <v>0</v>
      </c>
      <c r="G13" s="67">
        <v>0</v>
      </c>
      <c r="H13" s="84">
        <f t="shared" si="0"/>
        <v>0</v>
      </c>
      <c r="I13" s="154"/>
      <c r="J13" s="154"/>
      <c r="K13" s="154"/>
      <c r="L13" s="154"/>
      <c r="M13" s="84">
        <f t="shared" si="1"/>
        <v>0</v>
      </c>
    </row>
    <row r="14" spans="2:13" ht="21" x14ac:dyDescent="0.15">
      <c r="B14" s="30" t="s">
        <v>275</v>
      </c>
      <c r="C14" s="50" t="s">
        <v>159</v>
      </c>
      <c r="D14" s="67">
        <v>0</v>
      </c>
      <c r="E14" s="67">
        <v>0</v>
      </c>
      <c r="F14" s="67">
        <v>0</v>
      </c>
      <c r="G14" s="67">
        <v>0</v>
      </c>
      <c r="H14" s="84">
        <f t="shared" si="0"/>
        <v>0</v>
      </c>
      <c r="I14" s="154"/>
      <c r="J14" s="154"/>
      <c r="K14" s="154"/>
      <c r="L14" s="154"/>
      <c r="M14" s="84">
        <f t="shared" si="1"/>
        <v>0</v>
      </c>
    </row>
    <row r="15" spans="2:13" ht="21" x14ac:dyDescent="0.15">
      <c r="B15" s="30" t="s">
        <v>276</v>
      </c>
      <c r="C15" s="50" t="s">
        <v>160</v>
      </c>
      <c r="D15" s="67">
        <v>0</v>
      </c>
      <c r="E15" s="67">
        <v>0</v>
      </c>
      <c r="F15" s="67">
        <v>0</v>
      </c>
      <c r="G15" s="67">
        <v>0</v>
      </c>
      <c r="H15" s="84">
        <f t="shared" si="0"/>
        <v>0</v>
      </c>
      <c r="I15" s="154"/>
      <c r="J15" s="154"/>
      <c r="K15" s="154"/>
      <c r="L15" s="154"/>
      <c r="M15" s="84">
        <f t="shared" si="1"/>
        <v>0</v>
      </c>
    </row>
    <row r="16" spans="2:13" ht="21" x14ac:dyDescent="0.15">
      <c r="B16" s="30" t="s">
        <v>277</v>
      </c>
      <c r="C16" s="50" t="s">
        <v>206</v>
      </c>
      <c r="D16" s="67">
        <v>0</v>
      </c>
      <c r="E16" s="67">
        <v>0</v>
      </c>
      <c r="F16" s="67">
        <v>0</v>
      </c>
      <c r="G16" s="67">
        <v>0</v>
      </c>
      <c r="H16" s="84">
        <f t="shared" si="0"/>
        <v>0</v>
      </c>
      <c r="I16" s="154"/>
      <c r="J16" s="154"/>
      <c r="K16" s="154"/>
      <c r="L16" s="154"/>
      <c r="M16" s="84">
        <f t="shared" si="1"/>
        <v>0</v>
      </c>
    </row>
    <row r="17" spans="2:13" ht="21" x14ac:dyDescent="0.15">
      <c r="B17" s="31" t="s">
        <v>278</v>
      </c>
      <c r="C17" s="50" t="s">
        <v>208</v>
      </c>
      <c r="D17" s="67">
        <v>0</v>
      </c>
      <c r="E17" s="67">
        <v>0</v>
      </c>
      <c r="F17" s="67">
        <v>0</v>
      </c>
      <c r="G17" s="67">
        <v>0</v>
      </c>
      <c r="H17" s="84">
        <f t="shared" si="0"/>
        <v>0</v>
      </c>
      <c r="I17" s="154"/>
      <c r="J17" s="154"/>
      <c r="K17" s="154"/>
      <c r="L17" s="154"/>
      <c r="M17" s="84">
        <f t="shared" si="1"/>
        <v>0</v>
      </c>
    </row>
    <row r="18" spans="2:13" ht="31.5" x14ac:dyDescent="0.15">
      <c r="B18" s="31" t="s">
        <v>279</v>
      </c>
      <c r="C18" s="50" t="s">
        <v>280</v>
      </c>
      <c r="D18" s="67">
        <v>0</v>
      </c>
      <c r="E18" s="67">
        <v>0</v>
      </c>
      <c r="F18" s="67">
        <v>0</v>
      </c>
      <c r="G18" s="67">
        <v>0</v>
      </c>
      <c r="H18" s="84">
        <f t="shared" si="0"/>
        <v>0</v>
      </c>
      <c r="I18" s="154"/>
      <c r="J18" s="154"/>
      <c r="K18" s="154"/>
      <c r="L18" s="154"/>
      <c r="M18" s="84">
        <f t="shared" si="1"/>
        <v>0</v>
      </c>
    </row>
    <row r="19" spans="2:13" ht="21" x14ac:dyDescent="0.15">
      <c r="B19" s="31" t="s">
        <v>281</v>
      </c>
      <c r="C19" s="50" t="s">
        <v>282</v>
      </c>
      <c r="D19" s="67">
        <v>0</v>
      </c>
      <c r="E19" s="67">
        <v>0</v>
      </c>
      <c r="F19" s="67">
        <v>0</v>
      </c>
      <c r="G19" s="67">
        <v>0</v>
      </c>
      <c r="H19" s="84">
        <f t="shared" si="0"/>
        <v>0</v>
      </c>
      <c r="I19" s="154"/>
      <c r="J19" s="154"/>
      <c r="K19" s="154"/>
      <c r="L19" s="154"/>
      <c r="M19" s="84">
        <f t="shared" si="1"/>
        <v>0</v>
      </c>
    </row>
    <row r="20" spans="2:13" x14ac:dyDescent="0.15">
      <c r="B20" s="30" t="s">
        <v>283</v>
      </c>
      <c r="C20" s="50" t="s">
        <v>284</v>
      </c>
      <c r="D20" s="67">
        <v>0</v>
      </c>
      <c r="E20" s="67">
        <v>0</v>
      </c>
      <c r="F20" s="67">
        <v>0</v>
      </c>
      <c r="G20" s="67">
        <v>0</v>
      </c>
      <c r="H20" s="84">
        <f t="shared" si="0"/>
        <v>0</v>
      </c>
      <c r="I20" s="154"/>
      <c r="J20" s="154"/>
      <c r="K20" s="154"/>
      <c r="L20" s="154"/>
      <c r="M20" s="84">
        <f t="shared" si="1"/>
        <v>0</v>
      </c>
    </row>
    <row r="21" spans="2:13" ht="21" x14ac:dyDescent="0.15">
      <c r="B21" s="7" t="s">
        <v>69</v>
      </c>
      <c r="C21" s="50" t="s">
        <v>137</v>
      </c>
      <c r="D21" s="187">
        <v>401153</v>
      </c>
      <c r="E21" s="187">
        <v>8479</v>
      </c>
      <c r="F21" s="187">
        <v>1411</v>
      </c>
      <c r="G21" s="187">
        <v>0</v>
      </c>
      <c r="H21" s="84">
        <f t="shared" si="0"/>
        <v>411043</v>
      </c>
      <c r="I21" s="154"/>
      <c r="J21" s="154"/>
      <c r="K21" s="154"/>
      <c r="L21" s="154"/>
      <c r="M21" s="84">
        <f t="shared" si="1"/>
        <v>411043</v>
      </c>
    </row>
    <row r="22" spans="2:13" x14ac:dyDescent="0.15">
      <c r="C22" s="1"/>
      <c r="D22" s="1"/>
    </row>
    <row r="23" spans="2:13" x14ac:dyDescent="0.15">
      <c r="C23" s="27"/>
      <c r="D23" s="1"/>
    </row>
    <row r="24" spans="2:13" x14ac:dyDescent="0.15">
      <c r="C24" s="27"/>
      <c r="D24" s="1"/>
    </row>
  </sheetData>
  <customSheetViews>
    <customSheetView guid="{902538C3-E0DC-4775-8433-E968E033C07B}" showPageBreaks="1" fitToPage="1" printArea="1" state="hidden" view="pageBreakPreview" topLeftCell="B4">
      <selection activeCell="E22" sqref="E22"/>
      <pageMargins left="0.39370078740157483" right="0.39370078740157483" top="0.39370078740157483" bottom="0.39370078740157483" header="0" footer="0"/>
      <printOptions horizontalCentered="1"/>
      <pageSetup paperSize="9" scale="88" orientation="landscape" r:id="rId1"/>
      <headerFooter alignWithMargins="0">
        <oddFooter>&amp;L&amp;"Tahoma,курсив"&amp;8«БАРС.Web-Своды»</oddFooter>
      </headerFooter>
    </customSheetView>
  </customSheetViews>
  <mergeCells count="7">
    <mergeCell ref="B2:M2"/>
    <mergeCell ref="B5:B6"/>
    <mergeCell ref="C5:C6"/>
    <mergeCell ref="D5:H5"/>
    <mergeCell ref="I5:L5"/>
    <mergeCell ref="M5:M6"/>
    <mergeCell ref="L3:M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8" orientation="landscape" r:id="rId2"/>
  <headerFooter alignWithMargins="0">
    <oddFooter>&amp;L&amp;"Tahoma,курсив"&amp;8«БАРС.Web-Своды»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workbookViewId="0">
      <selection activeCell="B5" sqref="B5:B6"/>
    </sheetView>
  </sheetViews>
  <sheetFormatPr defaultRowHeight="10.5" x14ac:dyDescent="0.15"/>
  <cols>
    <col min="1" max="1" width="2" style="1" customWidth="1"/>
    <col min="2" max="2" width="55.7109375" style="1" customWidth="1"/>
    <col min="3" max="3" width="5.7109375" style="27" customWidth="1"/>
    <col min="4" max="4" width="9" style="27" customWidth="1"/>
    <col min="5" max="6" width="9" style="1" customWidth="1"/>
    <col min="7" max="7" width="11" style="1" customWidth="1"/>
    <col min="8" max="8" width="9" style="1" customWidth="1"/>
    <col min="9" max="9" width="9.7109375" style="1" customWidth="1"/>
    <col min="10" max="10" width="10.85546875" style="1" customWidth="1"/>
    <col min="11" max="16384" width="9.140625" style="1"/>
  </cols>
  <sheetData>
    <row r="1" spans="1:8" x14ac:dyDescent="0.15">
      <c r="B1" s="143"/>
      <c r="C1" s="144"/>
      <c r="D1" s="143"/>
      <c r="E1" s="143"/>
      <c r="F1" s="143"/>
      <c r="G1" s="143"/>
      <c r="H1" s="143"/>
    </row>
    <row r="2" spans="1:8" x14ac:dyDescent="0.15">
      <c r="B2" s="256" t="s">
        <v>310</v>
      </c>
      <c r="C2" s="256"/>
      <c r="D2" s="256"/>
      <c r="E2" s="256"/>
      <c r="F2" s="256"/>
      <c r="G2" s="256"/>
      <c r="H2" s="256"/>
    </row>
    <row r="3" spans="1:8" x14ac:dyDescent="0.15">
      <c r="B3" s="145"/>
      <c r="C3" s="145"/>
      <c r="D3" s="146"/>
      <c r="E3" s="146"/>
      <c r="F3" s="146"/>
      <c r="G3" s="146"/>
      <c r="H3" s="147"/>
    </row>
    <row r="4" spans="1:8" ht="10.5" customHeight="1" x14ac:dyDescent="0.15">
      <c r="B4" s="145"/>
      <c r="C4" s="145"/>
      <c r="D4" s="146"/>
      <c r="E4" s="146"/>
      <c r="F4" s="146"/>
      <c r="G4" s="146"/>
      <c r="H4" s="146"/>
    </row>
    <row r="5" spans="1:8" ht="10.5" customHeight="1" x14ac:dyDescent="0.15">
      <c r="B5" s="257"/>
      <c r="C5" s="257" t="s">
        <v>117</v>
      </c>
      <c r="D5" s="254" t="s">
        <v>80</v>
      </c>
      <c r="E5" s="254"/>
      <c r="F5" s="254"/>
      <c r="G5" s="254"/>
      <c r="H5" s="254"/>
    </row>
    <row r="6" spans="1:8" ht="78.75" customHeight="1" x14ac:dyDescent="0.15">
      <c r="B6" s="257"/>
      <c r="C6" s="257"/>
      <c r="D6" s="135" t="s">
        <v>61</v>
      </c>
      <c r="E6" s="135" t="s">
        <v>62</v>
      </c>
      <c r="F6" s="135" t="s">
        <v>50</v>
      </c>
      <c r="G6" s="135" t="s">
        <v>448</v>
      </c>
      <c r="H6" s="135" t="s">
        <v>265</v>
      </c>
    </row>
    <row r="7" spans="1:8" x14ac:dyDescent="0.15">
      <c r="A7" s="27"/>
      <c r="B7" s="136">
        <v>1</v>
      </c>
      <c r="C7" s="136">
        <v>2</v>
      </c>
      <c r="D7" s="137">
        <v>3</v>
      </c>
      <c r="E7" s="137">
        <v>4</v>
      </c>
      <c r="F7" s="137">
        <v>5</v>
      </c>
      <c r="G7" s="137" t="s">
        <v>161</v>
      </c>
      <c r="H7" s="137">
        <v>6</v>
      </c>
    </row>
    <row r="8" spans="1:8" ht="21" x14ac:dyDescent="0.15">
      <c r="B8" s="138" t="s">
        <v>68</v>
      </c>
      <c r="C8" s="139" t="s">
        <v>189</v>
      </c>
      <c r="D8" s="140"/>
      <c r="E8" s="140"/>
      <c r="F8" s="140"/>
      <c r="G8" s="140"/>
      <c r="H8" s="140"/>
    </row>
    <row r="9" spans="1:8" s="27" customFormat="1" ht="12.75" customHeight="1" x14ac:dyDescent="0.15">
      <c r="A9" s="1"/>
      <c r="B9" s="138" t="s">
        <v>285</v>
      </c>
      <c r="C9" s="139" t="s">
        <v>135</v>
      </c>
      <c r="D9" s="140"/>
      <c r="E9" s="140"/>
      <c r="F9" s="140"/>
      <c r="G9" s="140"/>
      <c r="H9" s="140"/>
    </row>
    <row r="10" spans="1:8" ht="12" customHeight="1" x14ac:dyDescent="0.15">
      <c r="B10" s="141" t="s">
        <v>286</v>
      </c>
      <c r="C10" s="139" t="s">
        <v>156</v>
      </c>
      <c r="D10" s="140"/>
      <c r="E10" s="140"/>
      <c r="F10" s="140"/>
      <c r="G10" s="140"/>
      <c r="H10" s="140"/>
    </row>
    <row r="11" spans="1:8" ht="11.25" customHeight="1" x14ac:dyDescent="0.15">
      <c r="B11" s="141" t="s">
        <v>287</v>
      </c>
      <c r="C11" s="139" t="s">
        <v>157</v>
      </c>
      <c r="D11" s="140"/>
      <c r="E11" s="140"/>
      <c r="F11" s="140"/>
      <c r="G11" s="140"/>
      <c r="H11" s="140"/>
    </row>
    <row r="12" spans="1:8" ht="12" customHeight="1" x14ac:dyDescent="0.15">
      <c r="B12" s="141" t="s">
        <v>288</v>
      </c>
      <c r="C12" s="139" t="s">
        <v>158</v>
      </c>
      <c r="D12" s="140"/>
      <c r="E12" s="140"/>
      <c r="F12" s="140"/>
      <c r="G12" s="140"/>
      <c r="H12" s="140"/>
    </row>
    <row r="13" spans="1:8" ht="14.25" customHeight="1" x14ac:dyDescent="0.15">
      <c r="B13" s="138" t="s">
        <v>289</v>
      </c>
      <c r="C13" s="139" t="s">
        <v>136</v>
      </c>
      <c r="D13" s="140"/>
      <c r="E13" s="140"/>
      <c r="F13" s="140"/>
      <c r="G13" s="140"/>
      <c r="H13" s="140"/>
    </row>
    <row r="14" spans="1:8" ht="12.75" customHeight="1" x14ac:dyDescent="0.15">
      <c r="B14" s="138" t="s">
        <v>70</v>
      </c>
      <c r="C14" s="139" t="s">
        <v>137</v>
      </c>
      <c r="D14" s="140"/>
      <c r="E14" s="140"/>
      <c r="F14" s="140"/>
      <c r="G14" s="140"/>
      <c r="H14" s="140"/>
    </row>
    <row r="15" spans="1:8" ht="21" x14ac:dyDescent="0.15">
      <c r="B15" s="141" t="s">
        <v>290</v>
      </c>
      <c r="C15" s="139" t="s">
        <v>103</v>
      </c>
      <c r="D15" s="140"/>
      <c r="E15" s="140"/>
      <c r="F15" s="140"/>
      <c r="G15" s="140"/>
      <c r="H15" s="140"/>
    </row>
    <row r="16" spans="1:8" ht="21" x14ac:dyDescent="0.15">
      <c r="B16" s="141" t="s">
        <v>273</v>
      </c>
      <c r="C16" s="139" t="s">
        <v>104</v>
      </c>
      <c r="D16" s="140"/>
      <c r="E16" s="140"/>
      <c r="F16" s="140"/>
      <c r="G16" s="140"/>
      <c r="H16" s="140"/>
    </row>
    <row r="17" spans="2:8" ht="21" x14ac:dyDescent="0.15">
      <c r="B17" s="141" t="s">
        <v>274</v>
      </c>
      <c r="C17" s="139" t="s">
        <v>105</v>
      </c>
      <c r="D17" s="140"/>
      <c r="E17" s="140"/>
      <c r="F17" s="140"/>
      <c r="G17" s="140"/>
      <c r="H17" s="140"/>
    </row>
    <row r="18" spans="2:8" ht="21" x14ac:dyDescent="0.15">
      <c r="B18" s="141" t="s">
        <v>275</v>
      </c>
      <c r="C18" s="139" t="s">
        <v>106</v>
      </c>
      <c r="D18" s="140"/>
      <c r="E18" s="140"/>
      <c r="F18" s="140"/>
      <c r="G18" s="140"/>
      <c r="H18" s="140"/>
    </row>
    <row r="19" spans="2:8" ht="21" x14ac:dyDescent="0.15">
      <c r="B19" s="141" t="s">
        <v>276</v>
      </c>
      <c r="C19" s="139" t="s">
        <v>107</v>
      </c>
      <c r="D19" s="140"/>
      <c r="E19" s="140"/>
      <c r="F19" s="140"/>
      <c r="G19" s="140"/>
      <c r="H19" s="140"/>
    </row>
    <row r="20" spans="2:8" ht="21" x14ac:dyDescent="0.15">
      <c r="B20" s="141" t="s">
        <v>277</v>
      </c>
      <c r="C20" s="139" t="s">
        <v>108</v>
      </c>
      <c r="D20" s="140"/>
      <c r="E20" s="140"/>
      <c r="F20" s="140"/>
      <c r="G20" s="140"/>
      <c r="H20" s="140"/>
    </row>
    <row r="21" spans="2:8" ht="23.25" customHeight="1" x14ac:dyDescent="0.15">
      <c r="B21" s="142" t="s">
        <v>278</v>
      </c>
      <c r="C21" s="139" t="s">
        <v>291</v>
      </c>
      <c r="D21" s="140"/>
      <c r="E21" s="140"/>
      <c r="F21" s="140"/>
      <c r="G21" s="140"/>
      <c r="H21" s="140"/>
    </row>
    <row r="22" spans="2:8" ht="31.5" x14ac:dyDescent="0.15">
      <c r="B22" s="142" t="s">
        <v>279</v>
      </c>
      <c r="C22" s="139" t="s">
        <v>292</v>
      </c>
      <c r="D22" s="140"/>
      <c r="E22" s="140"/>
      <c r="F22" s="140"/>
      <c r="G22" s="140"/>
      <c r="H22" s="140"/>
    </row>
    <row r="23" spans="2:8" ht="21.75" customHeight="1" x14ac:dyDescent="0.15">
      <c r="B23" s="142" t="s">
        <v>293</v>
      </c>
      <c r="C23" s="139" t="s">
        <v>294</v>
      </c>
      <c r="D23" s="140"/>
      <c r="E23" s="140"/>
      <c r="F23" s="140"/>
      <c r="G23" s="140"/>
      <c r="H23" s="140"/>
    </row>
    <row r="24" spans="2:8" ht="12.75" customHeight="1" x14ac:dyDescent="0.15">
      <c r="B24" s="141" t="s">
        <v>283</v>
      </c>
      <c r="C24" s="139" t="s">
        <v>109</v>
      </c>
      <c r="D24" s="140"/>
      <c r="E24" s="140"/>
      <c r="F24" s="140"/>
      <c r="G24" s="140"/>
      <c r="H24" s="140"/>
    </row>
    <row r="25" spans="2:8" x14ac:dyDescent="0.15">
      <c r="C25" s="1"/>
      <c r="D25" s="1"/>
    </row>
    <row r="26" spans="2:8" x14ac:dyDescent="0.15">
      <c r="D26" s="1"/>
    </row>
    <row r="27" spans="2:8" x14ac:dyDescent="0.15">
      <c r="D27" s="1"/>
    </row>
  </sheetData>
  <customSheetViews>
    <customSheetView guid="{902538C3-E0DC-4775-8433-E968E033C07B}" showPageBreaks="1" fitToPage="1" printArea="1" state="hidden" view="pageBreakPreview">
      <selection activeCell="B5" sqref="B5:B6"/>
      <pageMargins left="0.39370078740157483" right="0.39370078740157483" top="0.39370078740157483" bottom="0.39370078740157483" header="0" footer="0"/>
      <printOptions horizontalCentered="1"/>
      <pageSetup paperSize="9" orientation="landscape" r:id="rId1"/>
      <headerFooter alignWithMargins="0">
        <oddFooter>&amp;L&amp;"Tahoma,курсив"&amp;8«БАРС.Web-Своды»</oddFooter>
      </headerFooter>
    </customSheetView>
  </customSheetViews>
  <mergeCells count="4">
    <mergeCell ref="B2:H2"/>
    <mergeCell ref="B5:B6"/>
    <mergeCell ref="C5:C6"/>
    <mergeCell ref="D5:H5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2"/>
  <headerFooter alignWithMargins="0">
    <oddFooter>&amp;L&amp;"Tahoma,курсив"&amp;8«БАРС.Web-Своды»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Q30"/>
  <sheetViews>
    <sheetView view="pageBreakPreview" workbookViewId="0">
      <selection activeCell="B4" sqref="B4:E4"/>
    </sheetView>
  </sheetViews>
  <sheetFormatPr defaultRowHeight="10.5" x14ac:dyDescent="0.15"/>
  <cols>
    <col min="1" max="1" width="1.42578125" style="1" customWidth="1"/>
    <col min="2" max="2" width="37.5703125" style="1" customWidth="1"/>
    <col min="3" max="3" width="5.7109375" style="44" customWidth="1"/>
    <col min="4" max="4" width="9" style="27" customWidth="1"/>
    <col min="5" max="6" width="9" style="1" customWidth="1"/>
    <col min="7" max="7" width="10.28515625" style="1" customWidth="1"/>
    <col min="8" max="13" width="9" style="1" customWidth="1"/>
    <col min="14" max="14" width="9.7109375" style="1" customWidth="1"/>
    <col min="15" max="15" width="2" style="1" customWidth="1"/>
    <col min="16" max="16" width="9.140625" style="32"/>
    <col min="17" max="16384" width="9.140625" style="1"/>
  </cols>
  <sheetData>
    <row r="2" spans="2:17" x14ac:dyDescent="0.15">
      <c r="B2" s="246" t="s">
        <v>313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2:17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7" s="86" customFormat="1" ht="12.75" x14ac:dyDescent="0.2">
      <c r="B4" s="260" t="s">
        <v>467</v>
      </c>
      <c r="C4" s="261"/>
      <c r="D4" s="261"/>
      <c r="E4" s="261"/>
      <c r="F4" s="97"/>
      <c r="G4" s="97"/>
      <c r="H4" s="97"/>
      <c r="I4" s="97"/>
      <c r="J4" s="97"/>
      <c r="K4" s="97"/>
      <c r="L4" s="97" t="s">
        <v>413</v>
      </c>
      <c r="M4" s="97"/>
      <c r="P4" s="89"/>
    </row>
    <row r="5" spans="2:17" x14ac:dyDescent="0.15">
      <c r="B5" s="242"/>
      <c r="C5" s="242" t="s">
        <v>117</v>
      </c>
      <c r="D5" s="258" t="s">
        <v>81</v>
      </c>
      <c r="E5" s="258"/>
      <c r="F5" s="258"/>
      <c r="G5" s="258"/>
      <c r="H5" s="258"/>
      <c r="I5" s="254" t="s">
        <v>80</v>
      </c>
      <c r="J5" s="254"/>
      <c r="K5" s="254"/>
      <c r="L5" s="254"/>
      <c r="M5" s="259" t="s">
        <v>82</v>
      </c>
    </row>
    <row r="6" spans="2:17" ht="72.75" customHeight="1" x14ac:dyDescent="0.15">
      <c r="B6" s="242"/>
      <c r="C6" s="242"/>
      <c r="D6" s="48" t="s">
        <v>61</v>
      </c>
      <c r="E6" s="48" t="s">
        <v>62</v>
      </c>
      <c r="F6" s="48" t="s">
        <v>50</v>
      </c>
      <c r="G6" s="49" t="s">
        <v>448</v>
      </c>
      <c r="H6" s="48" t="s">
        <v>265</v>
      </c>
      <c r="I6" s="135" t="s">
        <v>61</v>
      </c>
      <c r="J6" s="135" t="s">
        <v>62</v>
      </c>
      <c r="K6" s="135" t="s">
        <v>50</v>
      </c>
      <c r="L6" s="135" t="s">
        <v>265</v>
      </c>
      <c r="M6" s="259"/>
    </row>
    <row r="7" spans="2:17" x14ac:dyDescent="0.15">
      <c r="B7" s="8">
        <v>1</v>
      </c>
      <c r="C7" s="8">
        <v>2</v>
      </c>
      <c r="D7" s="8">
        <v>3</v>
      </c>
      <c r="E7" s="8">
        <v>4</v>
      </c>
      <c r="F7" s="8">
        <v>5</v>
      </c>
      <c r="G7" s="8" t="s">
        <v>161</v>
      </c>
      <c r="H7" s="8">
        <v>6</v>
      </c>
      <c r="I7" s="137">
        <v>7</v>
      </c>
      <c r="J7" s="137">
        <v>8</v>
      </c>
      <c r="K7" s="137">
        <v>9</v>
      </c>
      <c r="L7" s="137">
        <v>10</v>
      </c>
      <c r="M7" s="8">
        <v>11</v>
      </c>
    </row>
    <row r="8" spans="2:17" ht="21" x14ac:dyDescent="0.15">
      <c r="B8" s="7" t="s">
        <v>295</v>
      </c>
      <c r="C8" s="50" t="s">
        <v>189</v>
      </c>
      <c r="D8" s="189">
        <v>344</v>
      </c>
      <c r="E8" s="189">
        <v>47</v>
      </c>
      <c r="F8" s="189">
        <v>51</v>
      </c>
      <c r="G8" s="68">
        <v>0</v>
      </c>
      <c r="H8" s="83">
        <f>D8+E8+F8+G8</f>
        <v>442</v>
      </c>
      <c r="I8" s="140"/>
      <c r="J8" s="140"/>
      <c r="K8" s="140"/>
      <c r="L8" s="140"/>
      <c r="M8" s="83">
        <f>H8</f>
        <v>442</v>
      </c>
    </row>
    <row r="9" spans="2:17" ht="12.75" customHeight="1" x14ac:dyDescent="0.15">
      <c r="B9" s="30" t="s">
        <v>296</v>
      </c>
      <c r="C9" s="50" t="s">
        <v>99</v>
      </c>
      <c r="D9" s="189">
        <v>9</v>
      </c>
      <c r="E9" s="189">
        <v>2</v>
      </c>
      <c r="F9" s="189">
        <v>1</v>
      </c>
      <c r="G9" s="68">
        <v>0</v>
      </c>
      <c r="H9" s="83">
        <f t="shared" ref="H9:H25" si="0">D9+E9+F9+G9</f>
        <v>12</v>
      </c>
      <c r="I9" s="140"/>
      <c r="J9" s="140"/>
      <c r="K9" s="140"/>
      <c r="L9" s="140"/>
      <c r="M9" s="83">
        <f>H9</f>
        <v>12</v>
      </c>
    </row>
    <row r="10" spans="2:17" ht="31.5" x14ac:dyDescent="0.15">
      <c r="B10" s="7" t="s">
        <v>297</v>
      </c>
      <c r="C10" s="50" t="s">
        <v>135</v>
      </c>
      <c r="D10" s="189">
        <v>23096</v>
      </c>
      <c r="E10" s="189">
        <v>686</v>
      </c>
      <c r="F10" s="189">
        <v>344</v>
      </c>
      <c r="G10" s="68">
        <v>0</v>
      </c>
      <c r="H10" s="83">
        <f t="shared" si="0"/>
        <v>24126</v>
      </c>
      <c r="I10" s="140"/>
      <c r="J10" s="140"/>
      <c r="K10" s="140"/>
      <c r="L10" s="140"/>
      <c r="M10" s="83">
        <f>H10</f>
        <v>24126</v>
      </c>
      <c r="Q10" s="32"/>
    </row>
    <row r="11" spans="2:17" ht="23.25" customHeight="1" x14ac:dyDescent="0.15">
      <c r="B11" s="30" t="s">
        <v>298</v>
      </c>
      <c r="C11" s="50" t="s">
        <v>156</v>
      </c>
      <c r="D11" s="194">
        <v>2526</v>
      </c>
      <c r="E11" s="194">
        <v>27</v>
      </c>
      <c r="F11" s="194">
        <v>50</v>
      </c>
      <c r="G11" s="195">
        <v>0</v>
      </c>
      <c r="H11" s="83">
        <f t="shared" si="0"/>
        <v>2603</v>
      </c>
      <c r="I11" s="140"/>
      <c r="J11" s="140"/>
      <c r="K11" s="140"/>
      <c r="L11" s="140"/>
      <c r="M11" s="83">
        <f>H11</f>
        <v>2603</v>
      </c>
      <c r="Q11" s="32"/>
    </row>
    <row r="12" spans="2:17" ht="13.5" customHeight="1" x14ac:dyDescent="0.15">
      <c r="B12" s="7" t="s">
        <v>299</v>
      </c>
      <c r="C12" s="50" t="s">
        <v>136</v>
      </c>
      <c r="D12" s="83">
        <f>D13+D17+D25+D26</f>
        <v>2526</v>
      </c>
      <c r="E12" s="83">
        <f>E13+E17+E25+E26</f>
        <v>27</v>
      </c>
      <c r="F12" s="83">
        <f>F13+F17+F25+F26</f>
        <v>50</v>
      </c>
      <c r="G12" s="83">
        <f>G13+G17+G25+G26</f>
        <v>0</v>
      </c>
      <c r="H12" s="83">
        <f t="shared" si="0"/>
        <v>2603</v>
      </c>
      <c r="I12" s="140"/>
      <c r="J12" s="140"/>
      <c r="K12" s="140"/>
      <c r="L12" s="140"/>
      <c r="M12" s="83">
        <f t="shared" ref="M12:M26" si="1">H12</f>
        <v>2603</v>
      </c>
      <c r="Q12" s="130"/>
    </row>
    <row r="13" spans="2:17" ht="21" x14ac:dyDescent="0.15">
      <c r="B13" s="7" t="s">
        <v>300</v>
      </c>
      <c r="C13" s="50" t="s">
        <v>137</v>
      </c>
      <c r="D13" s="189">
        <v>1724</v>
      </c>
      <c r="E13" s="189">
        <v>5</v>
      </c>
      <c r="F13" s="189">
        <v>2</v>
      </c>
      <c r="G13" s="68">
        <v>0</v>
      </c>
      <c r="H13" s="83">
        <f t="shared" si="0"/>
        <v>1731</v>
      </c>
      <c r="I13" s="140"/>
      <c r="J13" s="140"/>
      <c r="K13" s="140"/>
      <c r="L13" s="140"/>
      <c r="M13" s="83">
        <f t="shared" si="1"/>
        <v>1731</v>
      </c>
      <c r="Q13" s="183"/>
    </row>
    <row r="14" spans="2:17" ht="22.5" customHeight="1" x14ac:dyDescent="0.15">
      <c r="B14" s="30" t="s">
        <v>301</v>
      </c>
      <c r="C14" s="50" t="s">
        <v>103</v>
      </c>
      <c r="D14" s="189">
        <v>211</v>
      </c>
      <c r="E14" s="68">
        <v>0</v>
      </c>
      <c r="F14" s="68">
        <v>0</v>
      </c>
      <c r="G14" s="68">
        <v>0</v>
      </c>
      <c r="H14" s="83">
        <f t="shared" si="0"/>
        <v>211</v>
      </c>
      <c r="I14" s="140"/>
      <c r="J14" s="140"/>
      <c r="K14" s="140"/>
      <c r="L14" s="140"/>
      <c r="M14" s="83">
        <f t="shared" si="1"/>
        <v>211</v>
      </c>
      <c r="P14" s="130"/>
      <c r="Q14" s="130"/>
    </row>
    <row r="15" spans="2:17" ht="21.75" customHeight="1" x14ac:dyDescent="0.15">
      <c r="B15" s="30" t="s">
        <v>302</v>
      </c>
      <c r="C15" s="50" t="s">
        <v>104</v>
      </c>
      <c r="D15" s="189">
        <v>14</v>
      </c>
      <c r="E15" s="68">
        <v>0</v>
      </c>
      <c r="F15" s="68">
        <v>0</v>
      </c>
      <c r="G15" s="68">
        <v>0</v>
      </c>
      <c r="H15" s="83">
        <f t="shared" si="0"/>
        <v>14</v>
      </c>
      <c r="I15" s="140"/>
      <c r="J15" s="140"/>
      <c r="K15" s="140"/>
      <c r="L15" s="140"/>
      <c r="M15" s="83">
        <f t="shared" si="1"/>
        <v>14</v>
      </c>
      <c r="P15" s="130"/>
      <c r="Q15" s="32"/>
    </row>
    <row r="16" spans="2:17" ht="23.25" customHeight="1" x14ac:dyDescent="0.15">
      <c r="B16" s="30" t="s">
        <v>0</v>
      </c>
      <c r="C16" s="50" t="s">
        <v>105</v>
      </c>
      <c r="D16" s="189">
        <v>1497</v>
      </c>
      <c r="E16" s="189">
        <v>5</v>
      </c>
      <c r="F16" s="189">
        <v>2</v>
      </c>
      <c r="G16" s="68">
        <v>0</v>
      </c>
      <c r="H16" s="83">
        <f t="shared" si="0"/>
        <v>1504</v>
      </c>
      <c r="I16" s="140"/>
      <c r="J16" s="140"/>
      <c r="K16" s="140"/>
      <c r="L16" s="140"/>
      <c r="M16" s="83">
        <f t="shared" si="1"/>
        <v>1504</v>
      </c>
      <c r="P16" s="130"/>
    </row>
    <row r="17" spans="2:16" ht="21" x14ac:dyDescent="0.15">
      <c r="B17" s="7" t="s">
        <v>15</v>
      </c>
      <c r="C17" s="50" t="s">
        <v>138</v>
      </c>
      <c r="D17" s="83">
        <f>D18+D19+D20+D21</f>
        <v>0</v>
      </c>
      <c r="E17" s="83">
        <f>E18+E19+E20+E21</f>
        <v>8</v>
      </c>
      <c r="F17" s="83">
        <f>F18+F19+F20+F21</f>
        <v>20</v>
      </c>
      <c r="G17" s="83">
        <f>G18+G19+G20+G21</f>
        <v>0</v>
      </c>
      <c r="H17" s="83">
        <f t="shared" si="0"/>
        <v>28</v>
      </c>
      <c r="I17" s="140"/>
      <c r="J17" s="140"/>
      <c r="K17" s="140"/>
      <c r="L17" s="140"/>
      <c r="M17" s="83">
        <f t="shared" si="1"/>
        <v>28</v>
      </c>
    </row>
    <row r="18" spans="2:16" ht="31.5" x14ac:dyDescent="0.15">
      <c r="B18" s="30" t="s">
        <v>44</v>
      </c>
      <c r="C18" s="50" t="s">
        <v>161</v>
      </c>
      <c r="D18" s="68">
        <v>0</v>
      </c>
      <c r="E18" s="68">
        <v>0</v>
      </c>
      <c r="F18" s="68">
        <v>0</v>
      </c>
      <c r="G18" s="68">
        <v>0</v>
      </c>
      <c r="H18" s="83">
        <f t="shared" si="0"/>
        <v>0</v>
      </c>
      <c r="I18" s="140"/>
      <c r="J18" s="140"/>
      <c r="K18" s="140"/>
      <c r="L18" s="140"/>
      <c r="M18" s="83">
        <f t="shared" si="1"/>
        <v>0</v>
      </c>
    </row>
    <row r="19" spans="2:16" ht="23.25" customHeight="1" x14ac:dyDescent="0.15">
      <c r="B19" s="30" t="s">
        <v>3</v>
      </c>
      <c r="C19" s="50" t="s">
        <v>162</v>
      </c>
      <c r="D19" s="68">
        <v>0</v>
      </c>
      <c r="E19" s="189">
        <v>8</v>
      </c>
      <c r="F19" s="189">
        <v>20</v>
      </c>
      <c r="G19" s="68">
        <v>0</v>
      </c>
      <c r="H19" s="83">
        <f t="shared" si="0"/>
        <v>28</v>
      </c>
      <c r="I19" s="140"/>
      <c r="J19" s="140"/>
      <c r="K19" s="140"/>
      <c r="L19" s="140"/>
      <c r="M19" s="83">
        <f t="shared" si="1"/>
        <v>28</v>
      </c>
    </row>
    <row r="20" spans="2:16" ht="23.25" customHeight="1" x14ac:dyDescent="0.15">
      <c r="B20" s="30" t="s">
        <v>4</v>
      </c>
      <c r="C20" s="50" t="s">
        <v>163</v>
      </c>
      <c r="D20" s="68">
        <v>0</v>
      </c>
      <c r="E20" s="68">
        <v>0</v>
      </c>
      <c r="F20" s="68">
        <v>0</v>
      </c>
      <c r="G20" s="68">
        <v>0</v>
      </c>
      <c r="H20" s="83">
        <f t="shared" si="0"/>
        <v>0</v>
      </c>
      <c r="I20" s="140"/>
      <c r="J20" s="140"/>
      <c r="K20" s="140"/>
      <c r="L20" s="140"/>
      <c r="M20" s="83">
        <f t="shared" si="1"/>
        <v>0</v>
      </c>
      <c r="P20" s="130"/>
    </row>
    <row r="21" spans="2:16" ht="21" x14ac:dyDescent="0.15">
      <c r="B21" s="7" t="s">
        <v>17</v>
      </c>
      <c r="C21" s="50" t="s">
        <v>231</v>
      </c>
      <c r="D21" s="68">
        <v>0</v>
      </c>
      <c r="E21" s="68">
        <v>0</v>
      </c>
      <c r="F21" s="68">
        <v>0</v>
      </c>
      <c r="G21" s="68">
        <v>0</v>
      </c>
      <c r="H21" s="83">
        <f t="shared" si="0"/>
        <v>0</v>
      </c>
      <c r="I21" s="140"/>
      <c r="J21" s="140"/>
      <c r="K21" s="140"/>
      <c r="L21" s="140"/>
      <c r="M21" s="83">
        <f t="shared" si="1"/>
        <v>0</v>
      </c>
    </row>
    <row r="22" spans="2:16" ht="31.5" x14ac:dyDescent="0.15">
      <c r="B22" s="7" t="s">
        <v>6</v>
      </c>
      <c r="C22" s="50" t="s">
        <v>236</v>
      </c>
      <c r="D22" s="132"/>
      <c r="E22" s="132"/>
      <c r="F22" s="132"/>
      <c r="G22" s="68">
        <v>0</v>
      </c>
      <c r="H22" s="83">
        <f t="shared" si="0"/>
        <v>0</v>
      </c>
      <c r="I22" s="140"/>
      <c r="J22" s="140"/>
      <c r="K22" s="140"/>
      <c r="L22" s="140"/>
      <c r="M22" s="83">
        <f t="shared" si="1"/>
        <v>0</v>
      </c>
    </row>
    <row r="23" spans="2:16" ht="42" x14ac:dyDescent="0.15">
      <c r="B23" s="30" t="s">
        <v>7</v>
      </c>
      <c r="C23" s="50" t="s">
        <v>8</v>
      </c>
      <c r="D23" s="68">
        <v>0</v>
      </c>
      <c r="E23" s="68">
        <v>0</v>
      </c>
      <c r="F23" s="68">
        <v>0</v>
      </c>
      <c r="G23" s="68">
        <v>0</v>
      </c>
      <c r="H23" s="83">
        <f t="shared" si="0"/>
        <v>0</v>
      </c>
      <c r="I23" s="140"/>
      <c r="J23" s="140"/>
      <c r="K23" s="140"/>
      <c r="L23" s="140"/>
      <c r="M23" s="83">
        <f t="shared" si="1"/>
        <v>0</v>
      </c>
    </row>
    <row r="24" spans="2:16" ht="21" x14ac:dyDescent="0.15">
      <c r="B24" s="7" t="s">
        <v>9</v>
      </c>
      <c r="C24" s="50" t="s">
        <v>238</v>
      </c>
      <c r="D24" s="68">
        <v>0</v>
      </c>
      <c r="E24" s="68">
        <v>0</v>
      </c>
      <c r="F24" s="68">
        <v>0</v>
      </c>
      <c r="G24" s="68">
        <v>0</v>
      </c>
      <c r="H24" s="83">
        <f t="shared" si="0"/>
        <v>0</v>
      </c>
      <c r="I24" s="140"/>
      <c r="J24" s="140"/>
      <c r="K24" s="140"/>
      <c r="L24" s="140"/>
      <c r="M24" s="83">
        <f t="shared" si="1"/>
        <v>0</v>
      </c>
    </row>
    <row r="25" spans="2:16" ht="21" x14ac:dyDescent="0.15">
      <c r="B25" s="7" t="s">
        <v>10</v>
      </c>
      <c r="C25" s="50" t="s">
        <v>169</v>
      </c>
      <c r="D25" s="189">
        <v>699</v>
      </c>
      <c r="E25" s="189">
        <v>14</v>
      </c>
      <c r="F25" s="189">
        <v>28</v>
      </c>
      <c r="G25" s="68">
        <v>0</v>
      </c>
      <c r="H25" s="83">
        <f t="shared" si="0"/>
        <v>741</v>
      </c>
      <c r="I25" s="140"/>
      <c r="J25" s="140"/>
      <c r="K25" s="140"/>
      <c r="L25" s="140"/>
      <c r="M25" s="83">
        <f t="shared" si="1"/>
        <v>741</v>
      </c>
    </row>
    <row r="26" spans="2:16" ht="12" customHeight="1" x14ac:dyDescent="0.15">
      <c r="B26" s="7" t="s">
        <v>283</v>
      </c>
      <c r="C26" s="50" t="s">
        <v>240</v>
      </c>
      <c r="D26" s="189">
        <v>103</v>
      </c>
      <c r="E26" s="68">
        <v>0</v>
      </c>
      <c r="F26" s="68">
        <v>0</v>
      </c>
      <c r="G26" s="68">
        <v>0</v>
      </c>
      <c r="H26" s="83">
        <f>D26+E26+F26</f>
        <v>103</v>
      </c>
      <c r="I26" s="140"/>
      <c r="J26" s="140"/>
      <c r="K26" s="140"/>
      <c r="L26" s="140"/>
      <c r="M26" s="83">
        <f t="shared" si="1"/>
        <v>103</v>
      </c>
    </row>
    <row r="27" spans="2:16" x14ac:dyDescent="0.15">
      <c r="B27" s="51"/>
      <c r="C27" s="6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6" x14ac:dyDescent="0.15">
      <c r="C28" s="1"/>
      <c r="D28" s="1"/>
    </row>
    <row r="29" spans="2:16" x14ac:dyDescent="0.15">
      <c r="C29" s="27"/>
      <c r="D29" s="1"/>
    </row>
    <row r="30" spans="2:16" x14ac:dyDescent="0.15">
      <c r="C30" s="27"/>
      <c r="D30" s="1"/>
    </row>
  </sheetData>
  <customSheetViews>
    <customSheetView guid="{902538C3-E0DC-4775-8433-E968E033C07B}" showPageBreaks="1" fitToPage="1" printArea="1" state="hidden" view="pageBreakPreview">
      <selection activeCell="B4" sqref="B4:E4"/>
      <pageMargins left="0.39370078740157483" right="0.39370078740157483" top="0.39370078740157483" bottom="0.39370078740157483" header="0" footer="0"/>
      <printOptions horizontalCentered="1"/>
      <pageSetup paperSize="9" scale="96" orientation="landscape" r:id="rId1"/>
      <headerFooter alignWithMargins="0">
        <oddFooter>&amp;L&amp;"Tahoma,курсив"&amp;8«БАРС.Web-Своды»</oddFooter>
      </headerFooter>
    </customSheetView>
  </customSheetViews>
  <mergeCells count="7">
    <mergeCell ref="B2:M2"/>
    <mergeCell ref="B5:B6"/>
    <mergeCell ref="C5:C6"/>
    <mergeCell ref="D5:H5"/>
    <mergeCell ref="I5:L5"/>
    <mergeCell ref="M5:M6"/>
    <mergeCell ref="B4:E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6" orientation="landscape" r:id="rId2"/>
  <headerFooter alignWithMargins="0">
    <oddFooter>&amp;L&amp;"Tahoma,курсив"&amp;8«БАРС.Web-Своды»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21</vt:i4>
      </vt:variant>
    </vt:vector>
  </HeadingPairs>
  <TitlesOfParts>
    <vt:vector size="49" baseType="lpstr">
      <vt:lpstr>1т1 </vt:lpstr>
      <vt:lpstr>1т2</vt:lpstr>
      <vt:lpstr>2т1</vt:lpstr>
      <vt:lpstr>2т2</vt:lpstr>
      <vt:lpstr>2т3</vt:lpstr>
      <vt:lpstr>2т4</vt:lpstr>
      <vt:lpstr>3т1</vt:lpstr>
      <vt:lpstr>3т2</vt:lpstr>
      <vt:lpstr>3т3</vt:lpstr>
      <vt:lpstr>3т4</vt:lpstr>
      <vt:lpstr>3т5</vt:lpstr>
      <vt:lpstr>3т6</vt:lpstr>
      <vt:lpstr>3т7</vt:lpstr>
      <vt:lpstr>3т8</vt:lpstr>
      <vt:lpstr>4т1</vt:lpstr>
      <vt:lpstr>4т2</vt:lpstr>
      <vt:lpstr>4т3</vt:lpstr>
      <vt:lpstr>5</vt:lpstr>
      <vt:lpstr>6</vt:lpstr>
      <vt:lpstr>7</vt:lpstr>
      <vt:lpstr>7.1</vt:lpstr>
      <vt:lpstr>8т1</vt:lpstr>
      <vt:lpstr>8т2</vt:lpstr>
      <vt:lpstr>8т3</vt:lpstr>
      <vt:lpstr>судебная практика</vt:lpstr>
      <vt:lpstr>УСТНЫЕ</vt:lpstr>
      <vt:lpstr>ПИСЬМЕННЫЕ </vt:lpstr>
      <vt:lpstr>ГОРЯЧАЯ ЛИНИЯ</vt:lpstr>
      <vt:lpstr>'1т1 '!Область_печати</vt:lpstr>
      <vt:lpstr>'1т2'!Область_печати</vt:lpstr>
      <vt:lpstr>'2т1'!Область_печати</vt:lpstr>
      <vt:lpstr>'2т2'!Область_печати</vt:lpstr>
      <vt:lpstr>'2т3'!Область_печати</vt:lpstr>
      <vt:lpstr>'3т1'!Область_печати</vt:lpstr>
      <vt:lpstr>'3т2'!Область_печати</vt:lpstr>
      <vt:lpstr>'3т3'!Область_печати</vt:lpstr>
      <vt:lpstr>'3т4'!Область_печати</vt:lpstr>
      <vt:lpstr>'3т5'!Область_печати</vt:lpstr>
      <vt:lpstr>'3т6'!Область_печати</vt:lpstr>
      <vt:lpstr>'3т7'!Область_печати</vt:lpstr>
      <vt:lpstr>'3т8'!Область_печати</vt:lpstr>
      <vt:lpstr>'4т1'!Область_печати</vt:lpstr>
      <vt:lpstr>'4т2'!Область_печати</vt:lpstr>
      <vt:lpstr>'4т3'!Область_печати</vt:lpstr>
      <vt:lpstr>'5'!Область_печати</vt:lpstr>
      <vt:lpstr>'6'!Область_печати</vt:lpstr>
      <vt:lpstr>'7'!Область_печати</vt:lpstr>
      <vt:lpstr>'8т1'!Область_печати</vt:lpstr>
      <vt:lpstr>'8т2'!Область_печати</vt:lpstr>
    </vt:vector>
  </TitlesOfParts>
  <Manager>Романов Д.В.</Manager>
  <Company>ГУ "ФОМС РТ"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ПГ (ЭФ)</dc:title>
  <dc:creator>Степанов А.П., Музафаров М.В.</dc:creator>
  <dc:description>ПК "БАРС.Своды"</dc:description>
  <cp:lastModifiedBy>Татьяна Валерьевна Иванова</cp:lastModifiedBy>
  <cp:lastPrinted>2014-10-15T04:25:13Z</cp:lastPrinted>
  <dcterms:created xsi:type="dcterms:W3CDTF">2008-10-03T07:42:28Z</dcterms:created>
  <dcterms:modified xsi:type="dcterms:W3CDTF">2014-12-05T11:41:49Z</dcterms:modified>
</cp:coreProperties>
</file>